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8955" tabRatio="724" activeTab="17"/>
  </bookViews>
  <sheets>
    <sheet name="trại tạm giam" sheetId="1" r:id="rId1"/>
    <sheet name="Ban dau gia" sheetId="2" r:id="rId2"/>
    <sheet name="Viec Thu NSNN" sheetId="3" r:id="rId3"/>
    <sheet name="PL1" sheetId="4" r:id="rId4"/>
    <sheet name="PL2" sheetId="5" r:id="rId5"/>
    <sheet name="PL3" sheetId="6" r:id="rId6"/>
    <sheet name="PL4" sheetId="7" r:id="rId7"/>
    <sheet name="PL5" sheetId="8" r:id="rId8"/>
    <sheet name="PL6" sheetId="9" r:id="rId9"/>
    <sheet name="PL7" sheetId="10" r:id="rId10"/>
    <sheet name="PL8" sheetId="11" r:id="rId11"/>
    <sheet name="PL9" sheetId="12" r:id="rId12"/>
    <sheet name="PL10" sheetId="13" r:id="rId13"/>
    <sheet name="PL11" sheetId="14" r:id="rId14"/>
    <sheet name="PL12" sheetId="15" r:id="rId15"/>
    <sheet name="PL13" sheetId="16" r:id="rId16"/>
    <sheet name="PL14" sheetId="17" r:id="rId17"/>
    <sheet name="PL15" sheetId="18" r:id="rId18"/>
  </sheets>
  <externalReferences>
    <externalReference r:id="rId21"/>
  </externalReferences>
  <definedNames>
    <definedName name="Nguyennhan">'[1]Nguyen_nhan'!$B$3:$B$16</definedName>
    <definedName name="_xlnm.Print_Area" localSheetId="3">'PL1'!$A$1:$J$26</definedName>
    <definedName name="_xlnm.Print_Area" localSheetId="12">'PL10'!$A$1:$M$26</definedName>
    <definedName name="_xlnm.Print_Area" localSheetId="13">'PL11'!$A$1:$M$26</definedName>
    <definedName name="_xlnm.Print_Area" localSheetId="14">'PL12'!$A$1:$M$26</definedName>
    <definedName name="_xlnm.Print_Area" localSheetId="15">'PL13'!$A$1:$M$26</definedName>
    <definedName name="_xlnm.Print_Area" localSheetId="16">'PL14'!$A$1:$H$26</definedName>
    <definedName name="_xlnm.Print_Area" localSheetId="17">'PL15'!$A$1:$H$26</definedName>
    <definedName name="_xlnm.Print_Area" localSheetId="4">'PL2'!$A$1:$J$26</definedName>
    <definedName name="_xlnm.Print_Area" localSheetId="5">'PL3'!$A$1:$K$26</definedName>
    <definedName name="_xlnm.Print_Area" localSheetId="6">'PL4'!$A$1:$K$26</definedName>
    <definedName name="_xlnm.Print_Area" localSheetId="7">'PL5'!$A$1:$L$26</definedName>
    <definedName name="_xlnm.Print_Area" localSheetId="8">'PL6'!$A$1:$L$26</definedName>
    <definedName name="_xlnm.Print_Area" localSheetId="9">'PL7'!$A$1:$M$26</definedName>
    <definedName name="_xlnm.Print_Area" localSheetId="10">'PL8'!$A$1:$M$26</definedName>
    <definedName name="_xlnm.Print_Area" localSheetId="11">'PL9'!$A$1:$M$26</definedName>
    <definedName name="_xlnm.Print_Area" localSheetId="2">'Viec Thu NSNN'!$A$1:$I$29</definedName>
  </definedNames>
  <calcPr fullCalcOnLoad="1"/>
</workbook>
</file>

<file path=xl/sharedStrings.xml><?xml version="1.0" encoding="utf-8"?>
<sst xmlns="http://schemas.openxmlformats.org/spreadsheetml/2006/main" count="676" uniqueCount="150">
  <si>
    <t>Việc</t>
  </si>
  <si>
    <t>Tiền</t>
  </si>
  <si>
    <t xml:space="preserve">Tiền </t>
  </si>
  <si>
    <t>Số việc và tiền đã ra quyết định áp dụng biện pháp bảo đảm</t>
  </si>
  <si>
    <t xml:space="preserve">Kết quả </t>
  </si>
  <si>
    <t xml:space="preserve">Số việc đương sự tự nguyện thi hành </t>
  </si>
  <si>
    <t>Số việc không thành công</t>
  </si>
  <si>
    <t>Số việc thành công</t>
  </si>
  <si>
    <t>Số TT</t>
  </si>
  <si>
    <t xml:space="preserve">Tổng số việc và tiền đã ra quyết định cưỡng chế </t>
  </si>
  <si>
    <t>Đương sự tự nguyện thi hành trước khi cưỡng chế (đã ra quyết định cưỡng chế)</t>
  </si>
  <si>
    <t>Cưỡng chế thành công</t>
  </si>
  <si>
    <t>Cưỡng chế không thành công</t>
  </si>
  <si>
    <t>Đã ra quyết định cưỡng chế nhưng chưa tiến hành cưỡng chế</t>
  </si>
  <si>
    <t>Loại giấy tờ có giá đã cưỡng chế</t>
  </si>
  <si>
    <t>Loại tài sản đã cưỡng chế</t>
  </si>
  <si>
    <t>Loại tài sản cưỡng chế</t>
  </si>
  <si>
    <t>Vật cưỡng chế chuyển giao</t>
  </si>
  <si>
    <t>Quyền tài sản cưỡng chế chuyển giao</t>
  </si>
  <si>
    <t>Giấy tờ phải cưỡng chế chuyển giao</t>
  </si>
  <si>
    <t xml:space="preserve">Tổng số việc đã ra quyết định cưỡng chế </t>
  </si>
  <si>
    <t>Công việc cưỡng chế phải làm</t>
  </si>
  <si>
    <t>Công việc cưỡng chế buộc không làm</t>
  </si>
  <si>
    <t>Mẫu số: 01/TKTHADS - BCQH</t>
  </si>
  <si>
    <r>
      <t xml:space="preserve">Đơn vị lập biểu mẫu: </t>
    </r>
    <r>
      <rPr>
        <b/>
        <sz val="11"/>
        <color indexed="8"/>
        <rFont val="Times New Roman"/>
        <family val="1"/>
      </rPr>
      <t>Cục THA DS tỉnh</t>
    </r>
  </si>
  <si>
    <t>Ban hành kèm theo Công văn số:….ngày….tháng  năm         của Tổng cục Thi hành án dân sự</t>
  </si>
  <si>
    <t>Đơn vị nhận biểu mẫu: TrTTK, QLDL, UDCNTT</t>
  </si>
  <si>
    <t>Tên đơn vị</t>
  </si>
  <si>
    <t>Tổng số việc bán đấu giá không thành</t>
  </si>
  <si>
    <t>Tổng số tiền tương ứng số việc ở cột 1 (1.000 đồng)</t>
  </si>
  <si>
    <t>Số việc bán đấu giá không thành 
(Đơn vị tính: việc)</t>
  </si>
  <si>
    <t>Số tiền tương ứng với số việc bán đấu giá tài sản không thành (Đơn vị tính: 1.000 đồng)</t>
  </si>
  <si>
    <t>Số việc bán đấu giá lần 1</t>
  </si>
  <si>
    <t>Số việc bán đấu giá lần 2</t>
  </si>
  <si>
    <t>Số việc bán đấu giá lần 3 trở lên</t>
  </si>
  <si>
    <t>Số tiền tương ứng số việc ở cột 3</t>
  </si>
  <si>
    <t>Số tiền tương ứng số việc ở cột 4</t>
  </si>
  <si>
    <t>Số tiền tương ứng số việc ở cột 5</t>
  </si>
  <si>
    <t>Tổng số</t>
  </si>
  <si>
    <t>NGƯỜI LẬP BIỂU</t>
  </si>
  <si>
    <r>
      <rPr>
        <b/>
        <u val="single"/>
        <sz val="10"/>
        <color indexed="8"/>
        <rFont val="Times New Roman"/>
        <family val="1"/>
      </rPr>
      <t>* Ghi chú:</t>
    </r>
    <r>
      <rPr>
        <sz val="10"/>
        <color indexed="8"/>
        <rFont val="Times New Roman"/>
        <family val="1"/>
      </rPr>
      <t xml:space="preserve"> 
</t>
    </r>
    <r>
      <rPr>
        <i/>
        <sz val="10"/>
        <color indexed="8"/>
        <rFont val="Times New Roman"/>
        <family val="1"/>
      </rPr>
      <t>- Biểu này được dùng để Chi cục THADS báo cáo lên Cục Thi hành án dân sự; Cục THADS báo cáo kết quả của Cục THADS và tổng hợp chung của toàn tỉnh báo cáo Tổng cục Thi hành án dân sự;
- Chỉ thống kê số việc tính đến ngày báo cáo đã được tổ chức bán đấu giá nhưng không thành.</t>
    </r>
  </si>
  <si>
    <t>.</t>
  </si>
  <si>
    <t>Đơn vị tính: Việc</t>
  </si>
  <si>
    <t>Tên chỉ tiêu</t>
  </si>
  <si>
    <t>Tổng số việc</t>
  </si>
  <si>
    <t>Án phí</t>
  </si>
  <si>
    <t>Lệ phí</t>
  </si>
  <si>
    <t>Phạt</t>
  </si>
  <si>
    <t>Tịch thu</t>
  </si>
  <si>
    <t>Truy thu</t>
  </si>
  <si>
    <t>Thu khác</t>
  </si>
  <si>
    <t>A</t>
  </si>
  <si>
    <t>I</t>
  </si>
  <si>
    <t xml:space="preserve"> Tổng số  thụ lý</t>
  </si>
  <si>
    <t>Năm trước chuyển sang</t>
  </si>
  <si>
    <t xml:space="preserve"> Mới thụ lý </t>
  </si>
  <si>
    <t>II</t>
  </si>
  <si>
    <t>Ủy thác thi hành án</t>
  </si>
  <si>
    <t>III</t>
  </si>
  <si>
    <t>Cục THADS rút lên thi hành</t>
  </si>
  <si>
    <t>IV</t>
  </si>
  <si>
    <t>Tổng số phải thi hành</t>
  </si>
  <si>
    <t>1</t>
  </si>
  <si>
    <t>Có điều kiện thi hành</t>
  </si>
  <si>
    <t>1.1</t>
  </si>
  <si>
    <t>Thi hành xong</t>
  </si>
  <si>
    <t>1.2</t>
  </si>
  <si>
    <t>Đình chỉ thi hành án</t>
  </si>
  <si>
    <t>1.3</t>
  </si>
  <si>
    <t>Đang thi hành</t>
  </si>
  <si>
    <t>1.4</t>
  </si>
  <si>
    <t>Hoãn thi hành án</t>
  </si>
  <si>
    <t>1.5</t>
  </si>
  <si>
    <t>Tạm đình chỉ thi hành án</t>
  </si>
  <si>
    <t>1.6</t>
  </si>
  <si>
    <t>Tạm dừng thi hành án để giải quyết khiếu nại</t>
  </si>
  <si>
    <t>1.7</t>
  </si>
  <si>
    <t>Trường hợp khác</t>
  </si>
  <si>
    <t>2</t>
  </si>
  <si>
    <t>Chưa có điều kiện thi hành</t>
  </si>
  <si>
    <t>V</t>
  </si>
  <si>
    <r>
      <t>Tỷ lệ % =</t>
    </r>
    <r>
      <rPr>
        <sz val="10"/>
        <rFont val="Times New Roman"/>
        <family val="1"/>
      </rPr>
      <t xml:space="preserve"> (Xong+đình chỉ)/Có điều kiện *100%</t>
    </r>
  </si>
  <si>
    <t>Mẫu số: 02/TKTHADS - BCQH
Ban hành kèm theo Công văn số:….ngày….tháng  năm         của Tổng cục Thi hành án dân sự</t>
  </si>
  <si>
    <t>Đơn vị lập biểu mẫu: CTHADS
Đơn vị  nhận biểu mẫu: TrTTK, QLDL, UDCNTT</t>
  </si>
  <si>
    <t>STT</t>
  </si>
  <si>
    <t>Đơn vị</t>
  </si>
  <si>
    <t>Tổng cộng</t>
  </si>
  <si>
    <t>Loại tài sản, giấy tờ</t>
  </si>
  <si>
    <t>Đơn vị tính tiền, tài sản quy đổi thành tiền: việc, 1.000 đồng</t>
  </si>
  <si>
    <t>Loại thu nhập đã trừ</t>
  </si>
  <si>
    <t>Đơn vị tính: việc</t>
  </si>
  <si>
    <t>Đơn vị tính: việc, quyền tài sản tính ra tiền 1.000 đồng</t>
  </si>
  <si>
    <t>Đơn vị tính: việc, vật quy đổi ra tiền 1.000 đồng</t>
  </si>
  <si>
    <t>Đơn vị tính: việc, 1.000 đồng</t>
  </si>
  <si>
    <t>Đơn vị tính: việc, giấy tờ quy đổi tiền 1.000 đồng</t>
  </si>
  <si>
    <t>Đơn vị tính: việc, tài sản thành tiền 1.000 đồng</t>
  </si>
  <si>
    <t>Đơn vị tính việc, tài sản quy đổi thành tiền x 1.000 đồng</t>
  </si>
  <si>
    <t>Đơn vị tính: việc, giấy tờ quy đổi thành tiền x 1.000 đồng</t>
  </si>
  <si>
    <r>
      <t xml:space="preserve">KẾT QUẢ THI HÀNH ÁN DÂN SỰ TÍNH BẰNG VIỆC
Thu cho Ngân sách nhà nước
6 </t>
    </r>
    <r>
      <rPr>
        <b/>
        <i/>
        <sz val="13"/>
        <rFont val="Times New Roman"/>
        <family val="1"/>
      </rPr>
      <t>tháng/ năm 2016</t>
    </r>
  </si>
  <si>
    <t>Bình Thuận, ngày 06 tháng 4 năm 2016</t>
  </si>
  <si>
    <t>KT. CỤC TRƯỞNG</t>
  </si>
  <si>
    <t>PHÓ CỤC TRƯỞNG</t>
  </si>
  <si>
    <t>Trần Nam</t>
  </si>
  <si>
    <t>Trần Quốc Bảo</t>
  </si>
  <si>
    <t>Cục THADS Bình Thuận</t>
  </si>
  <si>
    <t>Chi cục THADS Tp. Phan Thiết</t>
  </si>
  <si>
    <t>Chi cục THADS Tx. Lagi</t>
  </si>
  <si>
    <t>Chi cục THADS H. Tuy Phong</t>
  </si>
  <si>
    <t>Chi cục THADS H. Bắc Bình</t>
  </si>
  <si>
    <t>Chi cục THADS H. Đức Linh</t>
  </si>
  <si>
    <t>Chi cục THADS H. Tánh Linh</t>
  </si>
  <si>
    <t>Chi cục THADS H. H.T. Nam</t>
  </si>
  <si>
    <t>Chi cục THADS H. H.T. Bắc</t>
  </si>
  <si>
    <t>Chi cục THADS H. Hàm Tân</t>
  </si>
  <si>
    <t>Chi cục THADS H. Phú Quý</t>
  </si>
  <si>
    <r>
      <t xml:space="preserve">THỐNG KÊ SỐ VIỆC BÁN ĐẤU GIÁ TÀI SẢN KHÔNG THÀNH
</t>
    </r>
    <r>
      <rPr>
        <b/>
        <i/>
        <sz val="14"/>
        <color indexed="8"/>
        <rFont val="Times New Roman"/>
        <family val="1"/>
      </rPr>
      <t>6 tháng/ năm 2016</t>
    </r>
  </si>
  <si>
    <r>
      <t xml:space="preserve">Phụ lục số 1
Thống kê kết quả áp dụng biện pháp bảo đảm thi hành án dân sự (từ 01/10/2015 đến 31/3/2016)
PHONG TỎA TÀI KHOẢN
</t>
    </r>
    <r>
      <rPr>
        <i/>
        <sz val="13"/>
        <rFont val="Times New Roman"/>
        <family val="1"/>
      </rPr>
      <t>Kèm theo Báo cáo số……../BC-CTHADS ngày……tháng….năm 2016 của Cục Thi hành án dân sự tỉnh Bình Thuận</t>
    </r>
  </si>
  <si>
    <t xml:space="preserve">KT. CỤC TRƯỞNG </t>
  </si>
  <si>
    <r>
      <t xml:space="preserve">Phụ lục số 2
Thống kê kết quả áp dụng biện pháp bảo đảm thi hành án dân sự (từ 01/10/2015 đến 31/3/2016)
PHONG TỎA TÀI SẢN
</t>
    </r>
    <r>
      <rPr>
        <i/>
        <sz val="13"/>
        <rFont val="Times New Roman"/>
        <family val="1"/>
      </rPr>
      <t>Kèm theo Báo cáo số……../BC-CTHADS ngày……tháng….năm 2016 của Cục Thi hành án dân sự tỉnh Bình Thuận</t>
    </r>
  </si>
  <si>
    <r>
      <t xml:space="preserve">Phụ lục số 3
Thống kê kết quả áp dụng biện pháp bảo đảm thi hành án dân sự (từ 01/10/2015 đến 31/3/2016)
TẠM GIỮ TÀI SẢN, GIẤY TỜ
</t>
    </r>
    <r>
      <rPr>
        <i/>
        <sz val="13"/>
        <rFont val="Times New Roman"/>
        <family val="1"/>
      </rPr>
      <t>Kèm theo Báo cáo số……../BC-CTHADS ngày……tháng….năm 2016 của Cục Thi hành án dân sự tỉnh Bình Thuận</t>
    </r>
  </si>
  <si>
    <r>
      <t xml:space="preserve">Phụ lục số 4
Thống kê kết quả áp dụng biện pháp bảo đảm thi hành án dân sự (từ 01/10/2015 đến 31/3/2016)
TẠM DỪNG VIỆC ĐĂNG KÝ, CHUYỂN DỊCH, THAY ĐỔI HIỆN TRẠNG TÀI SẢN
</t>
    </r>
    <r>
      <rPr>
        <i/>
        <sz val="13"/>
        <rFont val="Times New Roman"/>
        <family val="1"/>
      </rPr>
      <t>Kèm theo Báo cáo số……../BC-CTHADS ngày……tháng….năm 2016 của Cục Thi hành án dân sự tỉnh Bình Thuận</t>
    </r>
  </si>
  <si>
    <r>
      <t xml:space="preserve">Phụ lục số 5
Thống kê kết quả cưỡng chế thi hành án dân sự (từ 01/10/2015 đến 31/3/2016)
KHẤU TRỪ TÀI KHOẢN
</t>
    </r>
    <r>
      <rPr>
        <i/>
        <sz val="13"/>
        <rFont val="Times New Roman"/>
        <family val="1"/>
      </rPr>
      <t>Kèm theo Báo cáo số……../BC-CTHADS ngày……tháng….năm 2016 của Cục Thi hành án dân sự tỉnh Bình Thuận</t>
    </r>
  </si>
  <si>
    <r>
      <t xml:space="preserve">Phụ lục số 6
Thống kê kết quả cưỡng chế thi hành án dân sự (từ 01/10/2015 đến 31/3/2016)
THU HỒI, XỬ LÝ TIỀN
</t>
    </r>
    <r>
      <rPr>
        <i/>
        <sz val="13"/>
        <rFont val="Times New Roman"/>
        <family val="1"/>
      </rPr>
      <t>Kèm theo Báo cáo số……../BC-CTHADS ngày……tháng….năm 2016 của Cục Thi hành án dân sự tỉnh Bình Thuận</t>
    </r>
  </si>
  <si>
    <t>TỔNG CỤC THI HÀNH ÁN DÂN SỰ</t>
  </si>
  <si>
    <t>CỘNG HÒA XÃ HỘI CHỦ NGHĨA VIỆT NAM</t>
  </si>
  <si>
    <t>CỤC THI HÀNH ÁN DÂN SỰ TỈNH BÌNH THUẬN</t>
  </si>
  <si>
    <t>Độc lập - Tự do - Hạnh phúc</t>
  </si>
  <si>
    <t>PHỤ LỤC</t>
  </si>
  <si>
    <t>THỐNG KÊ PHẦN TRÁCH NHIỆM DÂN SỰ CỦA NGƯỜI PHẢI THI HÀNH ÁN ĐANG CHẤP HÀNH</t>
  </si>
  <si>
    <t xml:space="preserve"> HÌNH PHẠT TÙ TẠI TRẠI GIAM, TRẠI TẠM GIAM 6 THÁNG NĂM 2016</t>
  </si>
  <si>
    <t>(Từ ngày 01/10/2015 đến ngày 31/3/2016)</t>
  </si>
  <si>
    <t>TT</t>
  </si>
  <si>
    <t>Tổng thụ lý số việc, giá trị mà người phải THA đang chấp hành hình phạt tù tại TG, TTG</t>
  </si>
  <si>
    <t>Đã thi hành được</t>
  </si>
  <si>
    <t>Ghi chú</t>
  </si>
  <si>
    <t>Mới thụ lý</t>
  </si>
  <si>
    <t>Tổng</t>
  </si>
  <si>
    <t>Cục THADS tỉnh Bình Thuận</t>
  </si>
  <si>
    <t>Chi cục THADS H. H. T. Bắc</t>
  </si>
  <si>
    <t>Chi cục THADS H. H. T. Nam</t>
  </si>
  <si>
    <t>Bình thuận, ngày 06 tháng 4 năm 2016</t>
  </si>
  <si>
    <r>
      <t xml:space="preserve">Phụ lục số 7
Thống kê kết quả cưỡng chế thi hành án dân sự (từ 01/10/2015 đến 31/3/2016)
THU HỒI, XỬ LÝ GIẤY TỜ CÓ GIÁ
</t>
    </r>
    <r>
      <rPr>
        <i/>
        <sz val="13"/>
        <rFont val="Times New Roman"/>
        <family val="1"/>
      </rPr>
      <t>Kèm theo Báo cáo số……../BC-CTHADS ngày……tháng….năm 2016 của Cục Thi hành án dân sự tỉnh Bình Thuận</t>
    </r>
  </si>
  <si>
    <r>
      <t xml:space="preserve">Phụ lục số 8
Thống kê kết quả cưỡng chế thi hành án dân sự (từ 01/10/2015 đến 31/3/2016)
TRỪ VÀO THU NHẬP CỦA NGƯỜI PHẢI THI HÀNH ÁN
</t>
    </r>
    <r>
      <rPr>
        <i/>
        <sz val="13"/>
        <rFont val="Times New Roman"/>
        <family val="1"/>
      </rPr>
      <t>Kèm theo Báo cáo số……../BC-CTHADS ngày……tháng….năm 2016 của Cục Thi hành án dân sự tỉnh Bình Thuận</t>
    </r>
  </si>
  <si>
    <r>
      <t xml:space="preserve">Phụ lục số 9
Thống kê kết quả cưỡng chế thi hành án dân sự (từ 01/10/2015 đến 31/3/2016)
KÊ BIÊN, XỬ LÝ TÀI SẢN, KỂ CẢ TÀI SẢN CỦA NGƯỜI PHẢI THI HÀNH ÁN ĐANG DO NGƯỜI THỨ BA GIỮ
</t>
    </r>
    <r>
      <rPr>
        <i/>
        <sz val="13"/>
        <rFont val="Times New Roman"/>
        <family val="1"/>
      </rPr>
      <t>Kèm theo Báo cáo số……../BC-CTHADS ngày……tháng….năm 2016 của Cục Thi hành án dân sự tỉnh Bình Thuận</t>
    </r>
  </si>
  <si>
    <r>
      <t xml:space="preserve">Phụ lục số 10
Thống kê kết quả cưỡng chế thi hành án dân sự (từ 01/10/2015 đến 31/3/2016)
KHAI THÁC TÀI SẢN
</t>
    </r>
    <r>
      <rPr>
        <i/>
        <sz val="13"/>
        <rFont val="Times New Roman"/>
        <family val="1"/>
      </rPr>
      <t>Kèm theo Báo cáo số……../BC-CTHADS ngày……tháng….năm 2016 của Cục Thi hành án dân sự tỉnh Bình Thuận</t>
    </r>
  </si>
  <si>
    <r>
      <t xml:space="preserve">Phụ lục số 11
Thống kê kết quả cưỡng chế thi hành án dân sự (từ 01/10/2015 đến 31/3/2016)
BUỘC CHUYỂN GIAO VẬT
</t>
    </r>
    <r>
      <rPr>
        <i/>
        <sz val="13"/>
        <rFont val="Times New Roman"/>
        <family val="1"/>
      </rPr>
      <t>Kèm theo Báo cáo số……../BC-CTHADS ngày……tháng….năm 2016 của Cục Thi hành án dân sự tỉnh Bình Thuận</t>
    </r>
  </si>
  <si>
    <r>
      <t xml:space="preserve">Phụ lục số 12
Thống kê kết quả cưỡng chế thi hành án dân sự (từ 01/10/2015 đến 31/3/2016)
BUỘC CHUYỂN GIAO QUYỀN TÀI SẢN
</t>
    </r>
    <r>
      <rPr>
        <i/>
        <sz val="13"/>
        <rFont val="Times New Roman"/>
        <family val="1"/>
      </rPr>
      <t>Kèm theo Báo cáo số……../BC-CTHADS ngày……tháng….năm 2016 của Cục Thi hành án dân sự tỉnh Bình Thuận</t>
    </r>
  </si>
  <si>
    <r>
      <t xml:space="preserve">Phụ lục số 13
Thống kê kết quả cưỡng chế thi hành án dân sự (từ 01/10/2015 đến 31/3/2016)
BUỘC CHUYỂN GIAO GIẤY TỜ
</t>
    </r>
    <r>
      <rPr>
        <i/>
        <sz val="13"/>
        <rFont val="Times New Roman"/>
        <family val="1"/>
      </rPr>
      <t>Kèm theo Báo cáo số……../BC-CTHADS ngày……tháng….năm 2016 của Cục Thi hành án dân sự tỉnh Bình Thuận</t>
    </r>
  </si>
  <si>
    <r>
      <t xml:space="preserve">Phụ lục số 14
Thống kê kết quả cưỡng chế thi hành án dân sự (từ 01/10/2015 đến 31/3/2016)
BUỘC LÀM CÔNG VIỆC NHẤT ĐỊNH
</t>
    </r>
    <r>
      <rPr>
        <i/>
        <sz val="13"/>
        <rFont val="Times New Roman"/>
        <family val="1"/>
      </rPr>
      <t>Kèm theo Báo cáo số……../BC-CTHADS ngày……tháng….năm 2016 của Cục Thi hành án dân sự tỉnh Bình Thuận</t>
    </r>
  </si>
  <si>
    <r>
      <t xml:space="preserve">Phụ lục số 15
Thống kê kết quả cưỡng chế thi hành án dân sự (từ 01/10/2015 đến 31/3/2016)
BUỘC KHÔNG LÀM CÔNG VIỆC NHẤT ĐỊNH
</t>
    </r>
    <r>
      <rPr>
        <i/>
        <sz val="13"/>
        <rFont val="Times New Roman"/>
        <family val="1"/>
      </rPr>
      <t>Kèm theo Báo cáo số……../BC-CTHADS ngày……tháng….năm 2016 của Cục Thi hành án dân sự tỉnh Bình Thuận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</si>
</sst>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General_)"/>
    <numFmt numFmtId="173" formatCode="_ * #,##0_ ;_ * \-#,##0_ ;_ * &quot;-&quot;_ ;_ @_ "/>
    <numFmt numFmtId="174" formatCode="_ * #,##0.00_ ;_ * \-#,##0.00_ ;_ * &quot;-&quot;??_ ;_ @_ "/>
    <numFmt numFmtId="175" formatCode="\$#,##0\ ;\(\$#,##0\)"/>
    <numFmt numFmtId="176" formatCode="#,##0_);\-#,##0_)"/>
    <numFmt numFmtId="177" formatCode="0.00_)"/>
    <numFmt numFmtId="178" formatCode="#,##0.00_);\-#,##0.00_)"/>
    <numFmt numFmtId="179" formatCode="#,##0.00\ &quot;F&quot;;[Red]\-#,##0.00\ &quot;F&quot;"/>
    <numFmt numFmtId="180" formatCode="_-* #,##0\ &quot;F&quot;_-;\-* #,##0\ &quot;F&quot;_-;_-* &quot;-&quot;\ &quot;F&quot;_-;_-@_-"/>
    <numFmt numFmtId="181" formatCode="#,##0\ &quot;F&quot;;[Red]\-#,##0\ &quot;F&quot;"/>
    <numFmt numFmtId="182" formatCode="#,##0.00\ &quot;F&quot;;\-#,##0.00\ &quot;F&quot;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&quot;\&quot;#,##0.00;[Red]&quot;\&quot;\-#,##0.00"/>
    <numFmt numFmtId="186" formatCode="&quot;\&quot;#,##0;[Red]&quot;\&quot;\-#,##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_);_(* \(#,##0\);_(* &quot;-&quot;??_);_(@_)"/>
  </numFmts>
  <fonts count="99">
    <font>
      <sz val="14"/>
      <name val="Times New Roman"/>
      <family val="0"/>
    </font>
    <font>
      <sz val="11"/>
      <color indexed="8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sz val="14"/>
      <color indexed="10"/>
      <name val="Times New Roman"/>
      <family val="2"/>
    </font>
    <font>
      <b/>
      <sz val="13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8"/>
      <name val=".VnTime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.VnTimeH"/>
      <family val="2"/>
    </font>
    <font>
      <sz val="10"/>
      <name val=".VnTime"/>
      <family val="2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sz val="8"/>
      <color indexed="8"/>
      <name val=".VnHelvetInsH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4"/>
      <color indexed="8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/>
      <right>
        <color indexed="63"/>
      </right>
      <top style="double"/>
      <bottom>
        <color indexed="63"/>
      </bottom>
    </border>
    <border>
      <left>
        <color indexed="63"/>
      </left>
      <right/>
      <top style="double"/>
      <bottom>
        <color indexed="63"/>
      </bottom>
    </border>
    <border>
      <left/>
      <right/>
      <top style="thin"/>
      <bottom/>
    </border>
  </borders>
  <cellStyleXfs count="2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7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62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2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62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62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62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62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62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62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62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62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62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62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3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64" fillId="20" borderId="1" applyNumberFormat="0" applyAlignment="0" applyProtection="0"/>
    <xf numFmtId="0" fontId="37" fillId="20" borderId="1" applyNumberFormat="0" applyAlignment="0" applyProtection="0"/>
    <xf numFmtId="0" fontId="37" fillId="20" borderId="1" applyNumberFormat="0" applyAlignment="0" applyProtection="0"/>
    <xf numFmtId="0" fontId="12" fillId="0" borderId="0">
      <alignment/>
      <protection/>
    </xf>
    <xf numFmtId="0" fontId="65" fillId="21" borderId="2" applyNumberFormat="0" applyAlignment="0" applyProtection="0"/>
    <xf numFmtId="0" fontId="38" fillId="21" borderId="2" applyNumberFormat="0" applyAlignment="0" applyProtection="0"/>
    <xf numFmtId="0" fontId="3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67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13" fillId="22" borderId="0" applyNumberFormat="0" applyBorder="0" applyAlignment="0" applyProtection="0"/>
    <xf numFmtId="176" fontId="3" fillId="20" borderId="0" applyBorder="0" applyProtection="0">
      <alignment/>
    </xf>
    <xf numFmtId="0" fontId="14" fillId="0" borderId="0">
      <alignment horizontal="left"/>
      <protection/>
    </xf>
    <xf numFmtId="0" fontId="15" fillId="0" borderId="3" applyNumberFormat="0" applyAlignment="0" applyProtection="0"/>
    <xf numFmtId="0" fontId="15" fillId="0" borderId="4">
      <alignment horizontal="left" vertical="center"/>
      <protection/>
    </xf>
    <xf numFmtId="0" fontId="68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69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70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7" borderId="1" applyNumberFormat="0" applyAlignment="0" applyProtection="0"/>
    <xf numFmtId="10" fontId="13" fillId="22" borderId="8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72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16" fillId="0" borderId="10">
      <alignment/>
      <protection/>
    </xf>
    <xf numFmtId="0" fontId="73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177" fontId="1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0" fillId="24" borderId="11" applyNumberFormat="0" applyFont="0" applyAlignment="0" applyProtection="0"/>
    <xf numFmtId="0" fontId="34" fillId="24" borderId="11" applyNumberFormat="0" applyFont="0" applyAlignment="0" applyProtection="0"/>
    <xf numFmtId="0" fontId="34" fillId="24" borderId="11" applyNumberFormat="0" applyFont="0" applyAlignment="0" applyProtection="0"/>
    <xf numFmtId="178" fontId="18" fillId="0" borderId="0" applyFont="0" applyFill="0" applyBorder="0" applyProtection="0">
      <alignment vertical="top" wrapText="1"/>
    </xf>
    <xf numFmtId="0" fontId="74" fillId="20" borderId="12" applyNumberFormat="0" applyAlignment="0" applyProtection="0"/>
    <xf numFmtId="0" fontId="47" fillId="20" borderId="12" applyNumberFormat="0" applyAlignment="0" applyProtection="0"/>
    <xf numFmtId="0" fontId="47" fillId="20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9" fillId="0" borderId="0">
      <alignment/>
      <protection/>
    </xf>
    <xf numFmtId="0" fontId="16" fillId="0" borderId="0">
      <alignment/>
      <protection/>
    </xf>
    <xf numFmtId="179" fontId="20" fillId="0" borderId="13">
      <alignment horizontal="right" vertical="center"/>
      <protection/>
    </xf>
    <xf numFmtId="180" fontId="20" fillId="0" borderId="13">
      <alignment horizontal="center"/>
      <protection/>
    </xf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6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181" fontId="20" fillId="0" borderId="0">
      <alignment/>
      <protection/>
    </xf>
    <xf numFmtId="182" fontId="20" fillId="0" borderId="8">
      <alignment/>
      <protection/>
    </xf>
    <xf numFmtId="0" fontId="7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>
      <alignment/>
      <protection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6" fillId="0" borderId="0" applyFont="0" applyFill="0" applyBorder="0" applyAlignment="0" applyProtection="0"/>
    <xf numFmtId="190" fontId="25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2" fontId="27" fillId="0" borderId="0" xfId="185" applyNumberFormat="1" applyFont="1" applyAlignment="1">
      <alignment horizontal="left" vertical="center" wrapText="1"/>
      <protection/>
    </xf>
    <xf numFmtId="2" fontId="27" fillId="0" borderId="0" xfId="185" applyNumberFormat="1" applyFont="1" applyAlignment="1">
      <alignment horizontal="center" vertical="center" wrapText="1"/>
      <protection/>
    </xf>
    <xf numFmtId="2" fontId="29" fillId="0" borderId="0" xfId="185" applyNumberFormat="1" applyFont="1" applyAlignment="1">
      <alignment horizontal="justify" vertical="center" wrapText="1"/>
      <protection/>
    </xf>
    <xf numFmtId="2" fontId="28" fillId="0" borderId="8" xfId="185" applyNumberFormat="1" applyFont="1" applyBorder="1" applyAlignment="1">
      <alignment horizontal="center" vertical="center" wrapText="1"/>
      <protection/>
    </xf>
    <xf numFmtId="1" fontId="27" fillId="0" borderId="8" xfId="185" applyNumberFormat="1" applyFont="1" applyBorder="1" applyAlignment="1">
      <alignment horizontal="center" vertical="center" wrapText="1"/>
      <protection/>
    </xf>
    <xf numFmtId="2" fontId="4" fillId="0" borderId="0" xfId="185" applyNumberFormat="1" applyFont="1" applyAlignment="1">
      <alignment horizontal="center" vertical="center" wrapText="1"/>
      <protection/>
    </xf>
    <xf numFmtId="2" fontId="27" fillId="0" borderId="0" xfId="185" applyNumberFormat="1" applyFont="1" applyAlignment="1">
      <alignment vertical="center" wrapText="1"/>
      <protection/>
    </xf>
    <xf numFmtId="0" fontId="51" fillId="22" borderId="0" xfId="176" applyFont="1" applyFill="1" applyBorder="1">
      <alignment/>
      <protection/>
    </xf>
    <xf numFmtId="0" fontId="51" fillId="22" borderId="0" xfId="176" applyFont="1" applyFill="1">
      <alignment/>
      <protection/>
    </xf>
    <xf numFmtId="0" fontId="52" fillId="22" borderId="0" xfId="176" applyFont="1" applyFill="1">
      <alignment/>
      <protection/>
    </xf>
    <xf numFmtId="0" fontId="3" fillId="22" borderId="15" xfId="176" applyNumberFormat="1" applyFont="1" applyFill="1" applyBorder="1" applyAlignment="1">
      <alignment horizontal="center" vertical="center" wrapText="1"/>
      <protection/>
    </xf>
    <xf numFmtId="0" fontId="3" fillId="22" borderId="15" xfId="176" applyNumberFormat="1" applyFont="1" applyFill="1" applyBorder="1" applyAlignment="1">
      <alignment horizontal="center" vertical="center" wrapText="1"/>
      <protection/>
    </xf>
    <xf numFmtId="0" fontId="5" fillId="22" borderId="0" xfId="176" applyFont="1" applyFill="1" applyBorder="1">
      <alignment/>
      <protection/>
    </xf>
    <xf numFmtId="0" fontId="2" fillId="22" borderId="0" xfId="176" applyFont="1" applyFill="1" applyBorder="1">
      <alignment/>
      <protection/>
    </xf>
    <xf numFmtId="0" fontId="53" fillId="22" borderId="0" xfId="176" applyFont="1" applyFill="1" applyBorder="1">
      <alignment/>
      <protection/>
    </xf>
    <xf numFmtId="0" fontId="53" fillId="22" borderId="0" xfId="176" applyFont="1" applyFill="1">
      <alignment/>
      <protection/>
    </xf>
    <xf numFmtId="191" fontId="3" fillId="0" borderId="15" xfId="128" applyNumberFormat="1" applyFont="1" applyFill="1" applyBorder="1" applyAlignment="1">
      <alignment/>
    </xf>
    <xf numFmtId="191" fontId="52" fillId="22" borderId="0" xfId="128" applyNumberFormat="1" applyFont="1" applyFill="1" applyBorder="1" applyAlignment="1">
      <alignment/>
    </xf>
    <xf numFmtId="191" fontId="56" fillId="22" borderId="0" xfId="128" applyNumberFormat="1" applyFont="1" applyFill="1" applyBorder="1" applyAlignment="1">
      <alignment/>
    </xf>
    <xf numFmtId="2" fontId="56" fillId="22" borderId="0" xfId="176" applyNumberFormat="1" applyFont="1" applyFill="1" applyBorder="1">
      <alignment/>
      <protection/>
    </xf>
    <xf numFmtId="2" fontId="51" fillId="22" borderId="0" xfId="176" applyNumberFormat="1" applyFont="1" applyFill="1" applyBorder="1">
      <alignment/>
      <protection/>
    </xf>
    <xf numFmtId="0" fontId="57" fillId="22" borderId="0" xfId="176" applyFont="1" applyFill="1">
      <alignment/>
      <protection/>
    </xf>
    <xf numFmtId="49" fontId="58" fillId="22" borderId="8" xfId="176" applyNumberFormat="1" applyFont="1" applyFill="1" applyBorder="1" applyAlignment="1">
      <alignment horizontal="center" vertical="center"/>
      <protection/>
    </xf>
    <xf numFmtId="1" fontId="59" fillId="22" borderId="8" xfId="176" applyNumberFormat="1" applyFont="1" applyFill="1" applyBorder="1" applyAlignment="1">
      <alignment horizontal="left"/>
      <protection/>
    </xf>
    <xf numFmtId="2" fontId="57" fillId="22" borderId="0" xfId="176" applyNumberFormat="1" applyFont="1" applyFill="1" applyBorder="1">
      <alignment/>
      <protection/>
    </xf>
    <xf numFmtId="2" fontId="59" fillId="22" borderId="8" xfId="176" applyNumberFormat="1" applyFont="1" applyFill="1" applyBorder="1" applyAlignment="1">
      <alignment horizontal="left" vertical="center" wrapText="1"/>
      <protection/>
    </xf>
    <xf numFmtId="49" fontId="54" fillId="22" borderId="8" xfId="176" applyNumberFormat="1" applyFont="1" applyFill="1" applyBorder="1" applyAlignment="1">
      <alignment horizontal="center" vertical="center" wrapText="1"/>
      <protection/>
    </xf>
    <xf numFmtId="2" fontId="55" fillId="22" borderId="8" xfId="176" applyNumberFormat="1" applyFont="1" applyFill="1" applyBorder="1" applyAlignment="1">
      <alignment horizontal="left" vertical="center" wrapText="1"/>
      <protection/>
    </xf>
    <xf numFmtId="2" fontId="52" fillId="22" borderId="0" xfId="176" applyNumberFormat="1" applyFont="1" applyFill="1" applyBorder="1">
      <alignment/>
      <protection/>
    </xf>
    <xf numFmtId="0" fontId="60" fillId="22" borderId="0" xfId="176" applyFont="1" applyFill="1" applyBorder="1">
      <alignment/>
      <protection/>
    </xf>
    <xf numFmtId="0" fontId="60" fillId="22" borderId="0" xfId="176" applyFont="1" applyFill="1" applyBorder="1" applyAlignment="1">
      <alignment wrapText="1"/>
      <protection/>
    </xf>
    <xf numFmtId="0" fontId="5" fillId="22" borderId="0" xfId="176" applyFont="1" applyFill="1">
      <alignment/>
      <protection/>
    </xf>
    <xf numFmtId="49" fontId="5" fillId="22" borderId="0" xfId="176" applyNumberFormat="1" applyFont="1" applyFill="1" applyBorder="1" applyAlignment="1">
      <alignment wrapText="1"/>
      <protection/>
    </xf>
    <xf numFmtId="49" fontId="5" fillId="22" borderId="0" xfId="176" applyNumberFormat="1" applyFont="1" applyFill="1" applyBorder="1" applyAlignment="1">
      <alignment/>
      <protection/>
    </xf>
    <xf numFmtId="2" fontId="4" fillId="22" borderId="0" xfId="176" applyNumberFormat="1" applyFont="1" applyFill="1" applyBorder="1" applyAlignment="1">
      <alignment/>
      <protection/>
    </xf>
    <xf numFmtId="0" fontId="50" fillId="22" borderId="0" xfId="176" applyFont="1" applyFill="1" applyBorder="1" applyAlignment="1">
      <alignment horizontal="center"/>
      <protection/>
    </xf>
    <xf numFmtId="0" fontId="60" fillId="22" borderId="0" xfId="176" applyFont="1" applyFill="1" applyBorder="1" applyAlignment="1">
      <alignment horizontal="center" wrapText="1"/>
      <protection/>
    </xf>
    <xf numFmtId="49" fontId="5" fillId="22" borderId="0" xfId="176" applyNumberFormat="1" applyFont="1" applyFill="1" applyBorder="1">
      <alignment/>
      <protection/>
    </xf>
    <xf numFmtId="49" fontId="51" fillId="22" borderId="0" xfId="176" applyNumberFormat="1" applyFont="1" applyFill="1" applyBorder="1">
      <alignment/>
      <protection/>
    </xf>
    <xf numFmtId="49" fontId="51" fillId="22" borderId="0" xfId="176" applyNumberFormat="1" applyFont="1" applyFill="1">
      <alignment/>
      <protection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Fill="1" applyAlignment="1">
      <alignment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/>
    </xf>
    <xf numFmtId="0" fontId="52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49" fontId="54" fillId="20" borderId="8" xfId="176" applyNumberFormat="1" applyFont="1" applyFill="1" applyBorder="1" applyAlignment="1">
      <alignment horizontal="center" vertical="center"/>
      <protection/>
    </xf>
    <xf numFmtId="1" fontId="55" fillId="20" borderId="8" xfId="176" applyNumberFormat="1" applyFont="1" applyFill="1" applyBorder="1" applyAlignment="1">
      <alignment horizontal="left"/>
      <protection/>
    </xf>
    <xf numFmtId="191" fontId="3" fillId="20" borderId="8" xfId="128" applyNumberFormat="1" applyFont="1" applyFill="1" applyBorder="1" applyAlignment="1">
      <alignment/>
    </xf>
    <xf numFmtId="191" fontId="3" fillId="20" borderId="15" xfId="128" applyNumberFormat="1" applyFont="1" applyFill="1" applyBorder="1" applyAlignment="1">
      <alignment/>
    </xf>
    <xf numFmtId="1" fontId="55" fillId="20" borderId="13" xfId="176" applyNumberFormat="1" applyFont="1" applyFill="1" applyBorder="1" applyAlignment="1">
      <alignment horizontal="left"/>
      <protection/>
    </xf>
    <xf numFmtId="49" fontId="54" fillId="20" borderId="16" xfId="176" applyNumberFormat="1" applyFont="1" applyFill="1" applyBorder="1" applyAlignment="1">
      <alignment horizontal="center" vertical="center"/>
      <protection/>
    </xf>
    <xf numFmtId="2" fontId="55" fillId="20" borderId="16" xfId="176" applyNumberFormat="1" applyFont="1" applyFill="1" applyBorder="1" applyAlignment="1">
      <alignment horizontal="left"/>
      <protection/>
    </xf>
    <xf numFmtId="0" fontId="83" fillId="22" borderId="17" xfId="176" applyFont="1" applyFill="1" applyBorder="1" applyAlignment="1">
      <alignment horizontal="center" vertical="center" wrapText="1"/>
      <protection/>
    </xf>
    <xf numFmtId="0" fontId="83" fillId="22" borderId="8" xfId="176" applyFont="1" applyFill="1" applyBorder="1" applyAlignment="1">
      <alignment horizontal="center" vertical="center" wrapText="1"/>
      <protection/>
    </xf>
    <xf numFmtId="49" fontId="54" fillId="25" borderId="8" xfId="176" applyNumberFormat="1" applyFont="1" applyFill="1" applyBorder="1" applyAlignment="1">
      <alignment horizontal="center" vertical="center"/>
      <protection/>
    </xf>
    <xf numFmtId="1" fontId="55" fillId="25" borderId="8" xfId="176" applyNumberFormat="1" applyFont="1" applyFill="1" applyBorder="1" applyAlignment="1">
      <alignment horizontal="left"/>
      <protection/>
    </xf>
    <xf numFmtId="191" fontId="3" fillId="25" borderId="15" xfId="128" applyNumberFormat="1" applyFont="1" applyFill="1" applyBorder="1" applyAlignment="1">
      <alignment/>
    </xf>
    <xf numFmtId="41" fontId="85" fillId="0" borderId="8" xfId="0" applyNumberFormat="1" applyFont="1" applyBorder="1" applyAlignment="1">
      <alignment horizontal="center" vertical="center" wrapText="1"/>
    </xf>
    <xf numFmtId="41" fontId="86" fillId="20" borderId="8" xfId="0" applyNumberFormat="1" applyFont="1" applyFill="1" applyBorder="1" applyAlignment="1">
      <alignment horizontal="center" vertical="center" wrapText="1"/>
    </xf>
    <xf numFmtId="41" fontId="85" fillId="25" borderId="8" xfId="0" applyNumberFormat="1" applyFont="1" applyFill="1" applyBorder="1" applyAlignment="1">
      <alignment horizontal="center" vertical="center" wrapText="1"/>
    </xf>
    <xf numFmtId="41" fontId="5" fillId="25" borderId="8" xfId="0" applyNumberFormat="1" applyFont="1" applyFill="1" applyBorder="1" applyAlignment="1">
      <alignment/>
    </xf>
    <xf numFmtId="4" fontId="87" fillId="22" borderId="8" xfId="196" applyNumberFormat="1" applyFont="1" applyFill="1" applyBorder="1" applyAlignment="1">
      <alignment vertical="center"/>
    </xf>
    <xf numFmtId="1" fontId="27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left" vertical="center" wrapText="1"/>
    </xf>
    <xf numFmtId="2" fontId="4" fillId="0" borderId="18" xfId="0" applyNumberFormat="1" applyFont="1" applyBorder="1" applyAlignment="1">
      <alignment horizontal="left" vertical="center" wrapText="1"/>
    </xf>
    <xf numFmtId="2" fontId="27" fillId="0" borderId="19" xfId="185" applyNumberFormat="1" applyFont="1" applyBorder="1" applyAlignment="1">
      <alignment vertical="center" wrapText="1"/>
      <protection/>
    </xf>
    <xf numFmtId="2" fontId="28" fillId="0" borderId="0" xfId="185" applyNumberFormat="1" applyFont="1" applyAlignment="1">
      <alignment vertical="center" wrapText="1"/>
      <protection/>
    </xf>
    <xf numFmtId="41" fontId="86" fillId="20" borderId="8" xfId="0" applyNumberFormat="1" applyFont="1" applyFill="1" applyBorder="1" applyAlignment="1">
      <alignment vertical="center" wrapText="1"/>
    </xf>
    <xf numFmtId="41" fontId="5" fillId="20" borderId="8" xfId="0" applyNumberFormat="1" applyFont="1" applyFill="1" applyBorder="1" applyAlignment="1">
      <alignment vertical="center" wrapText="1"/>
    </xf>
    <xf numFmtId="41" fontId="5" fillId="0" borderId="8" xfId="0" applyNumberFormat="1" applyFont="1" applyBorder="1" applyAlignment="1">
      <alignment vertical="center" wrapText="1"/>
    </xf>
    <xf numFmtId="191" fontId="5" fillId="0" borderId="8" xfId="113" applyNumberFormat="1" applyFont="1" applyBorder="1" applyAlignment="1">
      <alignment vertical="center" wrapText="1"/>
    </xf>
    <xf numFmtId="41" fontId="5" fillId="20" borderId="8" xfId="0" applyNumberFormat="1" applyFont="1" applyFill="1" applyBorder="1" applyAlignment="1">
      <alignment vertical="center" wrapText="1"/>
    </xf>
    <xf numFmtId="41" fontId="5" fillId="0" borderId="8" xfId="0" applyNumberFormat="1" applyFont="1" applyBorder="1" applyAlignment="1">
      <alignment vertical="center" wrapText="1"/>
    </xf>
    <xf numFmtId="41" fontId="5" fillId="0" borderId="8" xfId="0" applyNumberFormat="1" applyFont="1" applyBorder="1" applyAlignment="1">
      <alignment vertical="center" wrapText="1"/>
    </xf>
    <xf numFmtId="41" fontId="5" fillId="20" borderId="18" xfId="0" applyNumberFormat="1" applyFont="1" applyFill="1" applyBorder="1" applyAlignment="1">
      <alignment vertical="center" wrapText="1"/>
    </xf>
    <xf numFmtId="41" fontId="5" fillId="0" borderId="18" xfId="0" applyNumberFormat="1" applyFont="1" applyBorder="1" applyAlignment="1">
      <alignment vertical="center" wrapText="1"/>
    </xf>
    <xf numFmtId="0" fontId="5" fillId="20" borderId="8" xfId="0" applyFont="1" applyFill="1" applyBorder="1" applyAlignment="1">
      <alignment/>
    </xf>
    <xf numFmtId="41" fontId="79" fillId="20" borderId="8" xfId="0" applyNumberFormat="1" applyFont="1" applyFill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41" fontId="5" fillId="0" borderId="18" xfId="0" applyNumberFormat="1" applyFont="1" applyBorder="1" applyAlignment="1">
      <alignment vertical="center"/>
    </xf>
    <xf numFmtId="0" fontId="52" fillId="0" borderId="0" xfId="0" applyFont="1" applyAlignment="1">
      <alignment/>
    </xf>
    <xf numFmtId="41" fontId="5" fillId="20" borderId="8" xfId="0" applyNumberFormat="1" applyFont="1" applyFill="1" applyBorder="1" applyAlignment="1">
      <alignment/>
    </xf>
    <xf numFmtId="41" fontId="5" fillId="0" borderId="8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/>
    </xf>
    <xf numFmtId="2" fontId="4" fillId="0" borderId="18" xfId="0" applyNumberFormat="1" applyFont="1" applyBorder="1" applyAlignment="1">
      <alignment horizontal="left" vertical="center" wrapText="1"/>
    </xf>
    <xf numFmtId="41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41" fontId="79" fillId="20" borderId="8" xfId="0" applyNumberFormat="1" applyFont="1" applyFill="1" applyBorder="1" applyAlignment="1">
      <alignment/>
    </xf>
    <xf numFmtId="0" fontId="0" fillId="0" borderId="0" xfId="0" applyAlignment="1">
      <alignment/>
    </xf>
    <xf numFmtId="0" fontId="86" fillId="0" borderId="8" xfId="0" applyFont="1" applyBorder="1" applyAlignment="1">
      <alignment horizontal="center" vertical="center" wrapText="1"/>
    </xf>
    <xf numFmtId="41" fontId="86" fillId="20" borderId="8" xfId="0" applyNumberFormat="1" applyFont="1" applyFill="1" applyBorder="1" applyAlignment="1">
      <alignment horizontal="center" vertical="center" wrapText="1"/>
    </xf>
    <xf numFmtId="0" fontId="8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41" fontId="5" fillId="22" borderId="8" xfId="0" applyNumberFormat="1" applyFont="1" applyFill="1" applyBorder="1" applyAlignment="1">
      <alignment vertical="center"/>
    </xf>
    <xf numFmtId="41" fontId="85" fillId="0" borderId="8" xfId="0" applyNumberFormat="1" applyFont="1" applyBorder="1" applyAlignment="1">
      <alignment vertical="center"/>
    </xf>
    <xf numFmtId="41" fontId="5" fillId="22" borderId="8" xfId="0" applyNumberFormat="1" applyFont="1" applyFill="1" applyBorder="1" applyAlignment="1">
      <alignment horizontal="center" vertical="center" wrapText="1"/>
    </xf>
    <xf numFmtId="41" fontId="5" fillId="22" borderId="8" xfId="0" applyNumberFormat="1" applyFont="1" applyFill="1" applyBorder="1" applyAlignment="1">
      <alignment horizontal="center" vertical="center"/>
    </xf>
    <xf numFmtId="3" fontId="5" fillId="22" borderId="8" xfId="0" applyNumberFormat="1" applyFont="1" applyFill="1" applyBorder="1" applyAlignment="1">
      <alignment/>
    </xf>
    <xf numFmtId="41" fontId="94" fillId="0" borderId="8" xfId="0" applyNumberFormat="1" applyFont="1" applyBorder="1" applyAlignment="1">
      <alignment vertical="center"/>
    </xf>
    <xf numFmtId="41" fontId="5" fillId="22" borderId="8" xfId="0" applyNumberFormat="1" applyFont="1" applyFill="1" applyBorder="1" applyAlignment="1">
      <alignment/>
    </xf>
    <xf numFmtId="41" fontId="5" fillId="22" borderId="8" xfId="113" applyNumberFormat="1" applyFont="1" applyFill="1" applyBorder="1" applyAlignment="1">
      <alignment horizontal="center" vertical="center" wrapText="1"/>
    </xf>
    <xf numFmtId="0" fontId="95" fillId="0" borderId="8" xfId="0" applyFont="1" applyBorder="1" applyAlignment="1">
      <alignment wrapText="1"/>
    </xf>
    <xf numFmtId="41" fontId="5" fillId="0" borderId="8" xfId="0" applyNumberFormat="1" applyFont="1" applyBorder="1" applyAlignment="1">
      <alignment/>
    </xf>
    <xf numFmtId="41" fontId="5" fillId="0" borderId="8" xfId="0" applyNumberFormat="1" applyFont="1" applyBorder="1" applyAlignment="1">
      <alignment/>
    </xf>
    <xf numFmtId="0" fontId="85" fillId="0" borderId="8" xfId="0" applyFont="1" applyBorder="1" applyAlignment="1">
      <alignment/>
    </xf>
    <xf numFmtId="0" fontId="8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94" fillId="0" borderId="18" xfId="0" applyNumberFormat="1" applyFont="1" applyBorder="1" applyAlignment="1">
      <alignment vertical="center"/>
    </xf>
    <xf numFmtId="2" fontId="96" fillId="0" borderId="19" xfId="0" applyNumberFormat="1" applyFont="1" applyBorder="1" applyAlignment="1">
      <alignment vertical="center" wrapText="1"/>
    </xf>
    <xf numFmtId="2" fontId="97" fillId="0" borderId="0" xfId="0" applyNumberFormat="1" applyFont="1" applyAlignment="1">
      <alignment vertical="center" wrapText="1"/>
    </xf>
    <xf numFmtId="2" fontId="98" fillId="0" borderId="0" xfId="0" applyNumberFormat="1" applyFont="1" applyAlignment="1">
      <alignment horizontal="center" vertical="center" wrapText="1"/>
    </xf>
    <xf numFmtId="2" fontId="98" fillId="0" borderId="0" xfId="0" applyNumberFormat="1" applyFont="1" applyAlignment="1">
      <alignment horizontal="left" vertical="center" wrapText="1"/>
    </xf>
    <xf numFmtId="2" fontId="98" fillId="0" borderId="0" xfId="0" applyNumberFormat="1" applyFont="1" applyAlignment="1">
      <alignment vertical="center" wrapText="1"/>
    </xf>
    <xf numFmtId="0" fontId="0" fillId="0" borderId="18" xfId="0" applyFont="1" applyBorder="1" applyAlignment="1">
      <alignment/>
    </xf>
    <xf numFmtId="0" fontId="92" fillId="0" borderId="0" xfId="0" applyFont="1" applyAlignment="1">
      <alignment/>
    </xf>
    <xf numFmtId="0" fontId="0" fillId="20" borderId="8" xfId="0" applyFont="1" applyFill="1" applyBorder="1" applyAlignment="1">
      <alignment/>
    </xf>
    <xf numFmtId="0" fontId="92" fillId="20" borderId="8" xfId="0" applyFont="1" applyFill="1" applyBorder="1" applyAlignment="1">
      <alignment/>
    </xf>
    <xf numFmtId="41" fontId="52" fillId="20" borderId="8" xfId="0" applyNumberFormat="1" applyFont="1" applyFill="1" applyBorder="1" applyAlignment="1">
      <alignment/>
    </xf>
    <xf numFmtId="2" fontId="29" fillId="0" borderId="19" xfId="185" applyNumberFormat="1" applyFont="1" applyBorder="1" applyAlignment="1">
      <alignment horizontal="center" vertical="center" wrapText="1"/>
      <protection/>
    </xf>
    <xf numFmtId="2" fontId="28" fillId="0" borderId="0" xfId="185" applyNumberFormat="1" applyFont="1" applyAlignment="1">
      <alignment horizontal="center" vertical="center" wrapText="1"/>
      <protection/>
    </xf>
    <xf numFmtId="2" fontId="27" fillId="0" borderId="0" xfId="185" applyNumberFormat="1" applyFont="1" applyAlignment="1">
      <alignment horizontal="left" vertical="center" wrapText="1"/>
      <protection/>
    </xf>
    <xf numFmtId="2" fontId="27" fillId="0" borderId="0" xfId="185" applyNumberFormat="1" applyFont="1" applyAlignment="1">
      <alignment horizontal="center" vertical="center" wrapText="1"/>
      <protection/>
    </xf>
    <xf numFmtId="3" fontId="86" fillId="20" borderId="8" xfId="0" applyNumberFormat="1" applyFont="1" applyFill="1" applyBorder="1" applyAlignment="1">
      <alignment horizontal="center" vertical="center" wrapText="1"/>
    </xf>
    <xf numFmtId="2" fontId="29" fillId="0" borderId="20" xfId="185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9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92" fillId="0" borderId="0" xfId="0" applyFont="1" applyAlignment="1">
      <alignment horizontal="center"/>
    </xf>
    <xf numFmtId="0" fontId="52" fillId="0" borderId="0" xfId="0" applyFont="1" applyAlignment="1">
      <alignment horizontal="center" vertical="top"/>
    </xf>
    <xf numFmtId="0" fontId="93" fillId="0" borderId="0" xfId="0" applyFont="1" applyBorder="1" applyAlignment="1">
      <alignment horizontal="center"/>
    </xf>
    <xf numFmtId="0" fontId="86" fillId="0" borderId="8" xfId="0" applyFont="1" applyBorder="1" applyAlignment="1">
      <alignment horizontal="center" vertical="center"/>
    </xf>
    <xf numFmtId="0" fontId="86" fillId="0" borderId="8" xfId="0" applyFont="1" applyBorder="1" applyAlignment="1">
      <alignment horizontal="center" vertical="center" wrapText="1"/>
    </xf>
    <xf numFmtId="0" fontId="86" fillId="20" borderId="8" xfId="0" applyFont="1" applyFill="1" applyBorder="1" applyAlignment="1">
      <alignment horizontal="center" vertical="center" wrapText="1"/>
    </xf>
    <xf numFmtId="2" fontId="96" fillId="0" borderId="19" xfId="0" applyNumberFormat="1" applyFont="1" applyBorder="1" applyAlignment="1">
      <alignment horizontal="center" vertical="center" wrapText="1"/>
    </xf>
    <xf numFmtId="2" fontId="97" fillId="0" borderId="0" xfId="0" applyNumberFormat="1" applyFont="1" applyAlignment="1">
      <alignment horizontal="center" vertical="center" wrapText="1"/>
    </xf>
    <xf numFmtId="2" fontId="30" fillId="0" borderId="0" xfId="185" applyNumberFormat="1" applyFont="1" applyAlignment="1">
      <alignment horizontal="center" vertical="center" wrapText="1"/>
      <protection/>
    </xf>
    <xf numFmtId="2" fontId="28" fillId="0" borderId="15" xfId="185" applyNumberFormat="1" applyFont="1" applyBorder="1" applyAlignment="1">
      <alignment horizontal="center" vertical="center" wrapText="1"/>
      <protection/>
    </xf>
    <xf numFmtId="2" fontId="28" fillId="0" borderId="21" xfId="185" applyNumberFormat="1" applyFont="1" applyBorder="1" applyAlignment="1">
      <alignment horizontal="center" vertical="center" wrapText="1"/>
      <protection/>
    </xf>
    <xf numFmtId="2" fontId="28" fillId="0" borderId="16" xfId="185" applyNumberFormat="1" applyFont="1" applyBorder="1" applyAlignment="1">
      <alignment horizontal="center" vertical="center" wrapText="1"/>
      <protection/>
    </xf>
    <xf numFmtId="2" fontId="28" fillId="0" borderId="15" xfId="185" applyNumberFormat="1" applyFont="1" applyBorder="1" applyAlignment="1">
      <alignment horizontal="left" vertical="center" wrapText="1"/>
      <protection/>
    </xf>
    <xf numFmtId="2" fontId="28" fillId="0" borderId="21" xfId="185" applyNumberFormat="1" applyFont="1" applyBorder="1" applyAlignment="1">
      <alignment horizontal="left" vertical="center" wrapText="1"/>
      <protection/>
    </xf>
    <xf numFmtId="2" fontId="28" fillId="0" borderId="16" xfId="185" applyNumberFormat="1" applyFont="1" applyBorder="1" applyAlignment="1">
      <alignment horizontal="left" vertical="center" wrapText="1"/>
      <protection/>
    </xf>
    <xf numFmtId="2" fontId="31" fillId="0" borderId="0" xfId="185" applyNumberFormat="1" applyFont="1" applyAlignment="1">
      <alignment horizontal="justify" vertical="center" wrapText="1"/>
      <protection/>
    </xf>
    <xf numFmtId="2" fontId="28" fillId="0" borderId="8" xfId="185" applyNumberFormat="1" applyFont="1" applyBorder="1" applyAlignment="1">
      <alignment horizontal="center" vertical="center" wrapText="1"/>
      <protection/>
    </xf>
    <xf numFmtId="2" fontId="29" fillId="0" borderId="0" xfId="185" applyNumberFormat="1" applyFont="1" applyAlignment="1">
      <alignment horizontal="justify" vertical="center" wrapText="1"/>
      <protection/>
    </xf>
    <xf numFmtId="2" fontId="28" fillId="0" borderId="0" xfId="185" applyNumberFormat="1" applyFont="1" applyAlignment="1">
      <alignment horizontal="center" vertical="center" wrapText="1"/>
      <protection/>
    </xf>
    <xf numFmtId="0" fontId="52" fillId="22" borderId="0" xfId="176" applyFont="1" applyFill="1" applyAlignment="1">
      <alignment horizontal="center"/>
      <protection/>
    </xf>
    <xf numFmtId="0" fontId="52" fillId="22" borderId="0" xfId="176" applyFont="1" applyFill="1" applyBorder="1" applyAlignment="1">
      <alignment horizontal="center"/>
      <protection/>
    </xf>
    <xf numFmtId="49" fontId="5" fillId="22" borderId="0" xfId="176" applyNumberFormat="1" applyFont="1" applyFill="1" applyBorder="1" applyAlignment="1">
      <alignment horizontal="center" wrapText="1"/>
      <protection/>
    </xf>
    <xf numFmtId="0" fontId="52" fillId="22" borderId="0" xfId="176" applyFont="1" applyFill="1" applyBorder="1" applyAlignment="1">
      <alignment horizontal="center" wrapText="1"/>
      <protection/>
    </xf>
    <xf numFmtId="49" fontId="52" fillId="22" borderId="0" xfId="176" applyNumberFormat="1" applyFont="1" applyFill="1" applyBorder="1" applyAlignment="1">
      <alignment horizontal="center"/>
      <protection/>
    </xf>
    <xf numFmtId="0" fontId="3" fillId="22" borderId="13" xfId="176" applyNumberFormat="1" applyFont="1" applyFill="1" applyBorder="1" applyAlignment="1">
      <alignment horizontal="center" vertical="center" wrapText="1"/>
      <protection/>
    </xf>
    <xf numFmtId="0" fontId="3" fillId="22" borderId="17" xfId="176" applyNumberFormat="1" applyFont="1" applyFill="1" applyBorder="1" applyAlignment="1">
      <alignment horizontal="center" vertical="center" wrapText="1"/>
      <protection/>
    </xf>
    <xf numFmtId="0" fontId="82" fillId="22" borderId="22" xfId="176" applyNumberFormat="1" applyFont="1" applyFill="1" applyBorder="1" applyAlignment="1">
      <alignment horizontal="center" vertical="center" wrapText="1"/>
      <protection/>
    </xf>
    <xf numFmtId="0" fontId="82" fillId="22" borderId="23" xfId="176" applyNumberFormat="1" applyFont="1" applyFill="1" applyBorder="1" applyAlignment="1">
      <alignment horizontal="center" vertical="center" wrapText="1"/>
      <protection/>
    </xf>
    <xf numFmtId="0" fontId="60" fillId="22" borderId="0" xfId="176" applyFont="1" applyFill="1" applyBorder="1" applyAlignment="1">
      <alignment horizontal="center"/>
      <protection/>
    </xf>
    <xf numFmtId="0" fontId="61" fillId="22" borderId="0" xfId="176" applyFont="1" applyFill="1" applyBorder="1" applyAlignment="1">
      <alignment horizontal="center" wrapText="1"/>
      <protection/>
    </xf>
    <xf numFmtId="0" fontId="5" fillId="22" borderId="0" xfId="176" applyNumberFormat="1" applyFont="1" applyFill="1" applyBorder="1" applyAlignment="1">
      <alignment horizontal="left" vertical="top" wrapText="1"/>
      <protection/>
    </xf>
    <xf numFmtId="0" fontId="5" fillId="22" borderId="0" xfId="176" applyNumberFormat="1" applyFont="1" applyFill="1" applyBorder="1" applyAlignment="1">
      <alignment horizontal="left" vertical="top"/>
      <protection/>
    </xf>
    <xf numFmtId="0" fontId="50" fillId="22" borderId="0" xfId="176" applyNumberFormat="1" applyFont="1" applyFill="1" applyAlignment="1">
      <alignment horizontal="center" wrapText="1"/>
      <protection/>
    </xf>
    <xf numFmtId="0" fontId="5" fillId="22" borderId="0" xfId="176" applyNumberFormat="1" applyFill="1" applyAlignment="1">
      <alignment horizontal="left" vertical="center" wrapText="1"/>
      <protection/>
    </xf>
    <xf numFmtId="0" fontId="88" fillId="22" borderId="24" xfId="176" applyNumberFormat="1" applyFont="1" applyFill="1" applyBorder="1" applyAlignment="1">
      <alignment horizontal="left" wrapText="1"/>
      <protection/>
    </xf>
    <xf numFmtId="0" fontId="88" fillId="22" borderId="25" xfId="176" applyNumberFormat="1" applyFont="1" applyFill="1" applyBorder="1" applyAlignment="1">
      <alignment horizontal="left" wrapText="1"/>
      <protection/>
    </xf>
    <xf numFmtId="0" fontId="5" fillId="0" borderId="8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90" fillId="0" borderId="0" xfId="0" applyFont="1" applyBorder="1" applyAlignment="1">
      <alignment horizontal="center"/>
    </xf>
    <xf numFmtId="0" fontId="80" fillId="22" borderId="26" xfId="0" applyFont="1" applyFill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2" fillId="20" borderId="13" xfId="0" applyFont="1" applyFill="1" applyBorder="1" applyAlignment="1" applyProtection="1">
      <alignment horizontal="center" vertical="center"/>
      <protection/>
    </xf>
    <xf numFmtId="0" fontId="52" fillId="20" borderId="17" xfId="0" applyFont="1" applyFill="1" applyBorder="1" applyAlignment="1" applyProtection="1">
      <alignment horizontal="center" vertical="center"/>
      <protection/>
    </xf>
    <xf numFmtId="49" fontId="5" fillId="0" borderId="8" xfId="0" applyNumberFormat="1" applyFont="1" applyFill="1" applyBorder="1" applyAlignment="1">
      <alignment horizontal="center" vertical="center" wrapText="1"/>
    </xf>
    <xf numFmtId="0" fontId="90" fillId="0" borderId="27" xfId="0" applyFont="1" applyBorder="1" applyAlignment="1">
      <alignment horizontal="center"/>
    </xf>
    <xf numFmtId="0" fontId="90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/>
    </xf>
    <xf numFmtId="0" fontId="80" fillId="22" borderId="0" xfId="0" applyFont="1" applyFill="1" applyBorder="1" applyAlignment="1">
      <alignment horizontal="right"/>
    </xf>
    <xf numFmtId="0" fontId="90" fillId="0" borderId="29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16">
    <cellStyle name="Normal" xfId="0"/>
    <cellStyle name="?_x001D_??%U©÷u&amp;H©÷9_x0008_? s&#10;_x0007__x0001__x0001_" xfId="15"/>
    <cellStyle name="?_x001D_??%U©÷u&amp;H©÷9_x0008_? s&#10;_x0007__x0001__x0001_" xfId="16"/>
    <cellStyle name="??_?? -NIML2" xfId="17"/>
    <cellStyle name="??A? [0]_ÿÿÿÿÿÿ_1_¢¬???¢â? " xfId="18"/>
    <cellStyle name="??A?_ÿÿÿÿÿÿ_1_¢¬???¢â? " xfId="19"/>
    <cellStyle name="?¡±¢¥?_?¨ù??¢´¢¥_¢¬???¢â? " xfId="20"/>
    <cellStyle name="?ðÇ%U?&amp;H?_x0008_?s&#10;_x0007__x0001__x0001_" xfId="21"/>
    <cellStyle name="20% - Accent1" xfId="22"/>
    <cellStyle name="20% - Accent1 2" xfId="23"/>
    <cellStyle name="20% - Accent1 3" xfId="24"/>
    <cellStyle name="20% - Accent2" xfId="25"/>
    <cellStyle name="20% - Accent2 2" xfId="26"/>
    <cellStyle name="20% - Accent2 3" xfId="27"/>
    <cellStyle name="20% - Accent3" xfId="28"/>
    <cellStyle name="20% - Accent3 2" xfId="29"/>
    <cellStyle name="20% - Accent3 3" xfId="30"/>
    <cellStyle name="20% - Accent4" xfId="31"/>
    <cellStyle name="20% - Accent4 2" xfId="32"/>
    <cellStyle name="20% - Accent4 3" xfId="33"/>
    <cellStyle name="20% - Accent5" xfId="34"/>
    <cellStyle name="20% - Accent5 2" xfId="35"/>
    <cellStyle name="20% - Accent5 3" xfId="36"/>
    <cellStyle name="20% - Accent6" xfId="37"/>
    <cellStyle name="20% - Accent6 2" xfId="38"/>
    <cellStyle name="20% - Accent6 3" xfId="39"/>
    <cellStyle name="40% - Accent1" xfId="40"/>
    <cellStyle name="40% - Accent1 2" xfId="41"/>
    <cellStyle name="40% - Accent1 3" xfId="42"/>
    <cellStyle name="40% - Accent2" xfId="43"/>
    <cellStyle name="40% - Accent2 2" xfId="44"/>
    <cellStyle name="40% - Accent2 3" xfId="45"/>
    <cellStyle name="40% - Accent3" xfId="46"/>
    <cellStyle name="40% - Accent3 2" xfId="47"/>
    <cellStyle name="40% - Accent3 3" xfId="48"/>
    <cellStyle name="40% - Accent4" xfId="49"/>
    <cellStyle name="40% - Accent4 2" xfId="50"/>
    <cellStyle name="40% - Accent4 3" xfId="51"/>
    <cellStyle name="40% - Accent5" xfId="52"/>
    <cellStyle name="40% - Accent5 2" xfId="53"/>
    <cellStyle name="40% - Accent5 3" xfId="54"/>
    <cellStyle name="40% - Accent6" xfId="55"/>
    <cellStyle name="40% - Accent6 2" xfId="56"/>
    <cellStyle name="40% - Accent6 3" xfId="57"/>
    <cellStyle name="60% - Accent1" xfId="58"/>
    <cellStyle name="60% - Accent1 2" xfId="59"/>
    <cellStyle name="60% - Accent1 3" xfId="60"/>
    <cellStyle name="60% - Accent2" xfId="61"/>
    <cellStyle name="60% - Accent2 2" xfId="62"/>
    <cellStyle name="60% - Accent2 3" xfId="63"/>
    <cellStyle name="60% - Accent3" xfId="64"/>
    <cellStyle name="60% - Accent3 2" xfId="65"/>
    <cellStyle name="60% - Accent3 3" xfId="66"/>
    <cellStyle name="60% - Accent4" xfId="67"/>
    <cellStyle name="60% - Accent4 2" xfId="68"/>
    <cellStyle name="60% - Accent4 3" xfId="69"/>
    <cellStyle name="60% - Accent5" xfId="70"/>
    <cellStyle name="60% - Accent5 2" xfId="71"/>
    <cellStyle name="60% - Accent5 3" xfId="72"/>
    <cellStyle name="60% - Accent6" xfId="73"/>
    <cellStyle name="60% - Accent6 2" xfId="74"/>
    <cellStyle name="60% - Accent6 3" xfId="75"/>
    <cellStyle name="Accent1" xfId="76"/>
    <cellStyle name="Accent1 2" xfId="77"/>
    <cellStyle name="Accent1 3" xfId="78"/>
    <cellStyle name="Accent2" xfId="79"/>
    <cellStyle name="Accent2 2" xfId="80"/>
    <cellStyle name="Accent2 3" xfId="81"/>
    <cellStyle name="Accent3" xfId="82"/>
    <cellStyle name="Accent3 2" xfId="83"/>
    <cellStyle name="Accent3 3" xfId="84"/>
    <cellStyle name="Accent4" xfId="85"/>
    <cellStyle name="Accent4 2" xfId="86"/>
    <cellStyle name="Accent4 3" xfId="87"/>
    <cellStyle name="Accent5" xfId="88"/>
    <cellStyle name="Accent5 2" xfId="89"/>
    <cellStyle name="Accent5 3" xfId="90"/>
    <cellStyle name="Accent6" xfId="91"/>
    <cellStyle name="Accent6 2" xfId="92"/>
    <cellStyle name="Accent6 3" xfId="93"/>
    <cellStyle name="AeE­ [0]_INQUIRY ¿μ¾÷AßAø " xfId="94"/>
    <cellStyle name="AeE­_INQUIRY ¿µ¾÷AßAø " xfId="95"/>
    <cellStyle name="ÄÞ¸¶ [0]_1" xfId="96"/>
    <cellStyle name="AÞ¸¶ [0]_INQUIRY ¿?¾÷AßAø " xfId="97"/>
    <cellStyle name="ÄÞ¸¶_1" xfId="98"/>
    <cellStyle name="AÞ¸¶_INQUIRY ¿?¾÷AßAø " xfId="99"/>
    <cellStyle name="Bad" xfId="100"/>
    <cellStyle name="Bad 2" xfId="101"/>
    <cellStyle name="Bad 3" xfId="102"/>
    <cellStyle name="C?AØ_¿?¾÷CoE² " xfId="103"/>
    <cellStyle name="C￥AØ_¿μ¾÷CoE² " xfId="104"/>
    <cellStyle name="Ç¥ÁØ_ÿÿÿÿÿÿ_4_ÃÑÇÕ°è " xfId="105"/>
    <cellStyle name="Calculation" xfId="106"/>
    <cellStyle name="Calculation 2" xfId="107"/>
    <cellStyle name="Calculation 3" xfId="108"/>
    <cellStyle name="category" xfId="109"/>
    <cellStyle name="Check Cell" xfId="110"/>
    <cellStyle name="Check Cell 2" xfId="111"/>
    <cellStyle name="Check Cell 3" xfId="112"/>
    <cellStyle name="Comma" xfId="113"/>
    <cellStyle name="Comma [0]" xfId="114"/>
    <cellStyle name="Comma 10" xfId="115"/>
    <cellStyle name="Comma 11" xfId="116"/>
    <cellStyle name="Comma 12" xfId="117"/>
    <cellStyle name="Comma 13" xfId="118"/>
    <cellStyle name="Comma 14" xfId="119"/>
    <cellStyle name="Comma 15" xfId="120"/>
    <cellStyle name="Comma 16" xfId="121"/>
    <cellStyle name="Comma 2" xfId="122"/>
    <cellStyle name="Comma 2 2" xfId="123"/>
    <cellStyle name="Comma 2 3" xfId="124"/>
    <cellStyle name="Comma 2 4" xfId="125"/>
    <cellStyle name="Comma 2 5" xfId="126"/>
    <cellStyle name="Comma 3" xfId="127"/>
    <cellStyle name="Comma 4" xfId="128"/>
    <cellStyle name="Comma 5" xfId="129"/>
    <cellStyle name="Comma 6" xfId="130"/>
    <cellStyle name="Comma 7" xfId="131"/>
    <cellStyle name="Comma 8" xfId="132"/>
    <cellStyle name="Comma 9" xfId="133"/>
    <cellStyle name="Comma0" xfId="134"/>
    <cellStyle name="Currency" xfId="135"/>
    <cellStyle name="Currency [0]" xfId="136"/>
    <cellStyle name="Currency0" xfId="137"/>
    <cellStyle name="Date" xfId="138"/>
    <cellStyle name="Explanatory Text" xfId="139"/>
    <cellStyle name="Explanatory Text 2" xfId="140"/>
    <cellStyle name="Explanatory Text 3" xfId="141"/>
    <cellStyle name="Fixed" xfId="142"/>
    <cellStyle name="Good" xfId="143"/>
    <cellStyle name="Good 2" xfId="144"/>
    <cellStyle name="Good 3" xfId="145"/>
    <cellStyle name="Grey" xfId="146"/>
    <cellStyle name="Group" xfId="147"/>
    <cellStyle name="HEADER" xfId="148"/>
    <cellStyle name="Header1" xfId="149"/>
    <cellStyle name="Header2" xfId="150"/>
    <cellStyle name="Heading 1" xfId="151"/>
    <cellStyle name="Heading 1 2" xfId="152"/>
    <cellStyle name="Heading 1 3" xfId="153"/>
    <cellStyle name="Heading 2" xfId="154"/>
    <cellStyle name="Heading 2 2" xfId="155"/>
    <cellStyle name="Heading 2 3" xfId="156"/>
    <cellStyle name="Heading 3" xfId="157"/>
    <cellStyle name="Heading 3 2" xfId="158"/>
    <cellStyle name="Heading 3 3" xfId="159"/>
    <cellStyle name="Heading 4" xfId="160"/>
    <cellStyle name="Heading 4 2" xfId="161"/>
    <cellStyle name="Heading 4 3" xfId="162"/>
    <cellStyle name="Input" xfId="163"/>
    <cellStyle name="Input [yellow]" xfId="164"/>
    <cellStyle name="Input 2" xfId="165"/>
    <cellStyle name="Input 3" xfId="166"/>
    <cellStyle name="Linked Cell" xfId="167"/>
    <cellStyle name="Linked Cell 2" xfId="168"/>
    <cellStyle name="Linked Cell 3" xfId="169"/>
    <cellStyle name="Model" xfId="170"/>
    <cellStyle name="Neutral" xfId="171"/>
    <cellStyle name="Neutral 2" xfId="172"/>
    <cellStyle name="Neutral 3" xfId="173"/>
    <cellStyle name="Normal - Style1" xfId="174"/>
    <cellStyle name="Normal 2" xfId="175"/>
    <cellStyle name="Normal 2 2" xfId="176"/>
    <cellStyle name="Normal 2 3" xfId="177"/>
    <cellStyle name="Normal 2 4" xfId="178"/>
    <cellStyle name="Normal 2 5" xfId="179"/>
    <cellStyle name="Normal 2_Bao cao 12 thang 2013 (ban chinh thuc) 11.10" xfId="180"/>
    <cellStyle name="Normal 3" xfId="181"/>
    <cellStyle name="Normal 3 2" xfId="182"/>
    <cellStyle name="Normal 3 3" xfId="183"/>
    <cellStyle name="Normal 3 4" xfId="184"/>
    <cellStyle name="Normal 4" xfId="185"/>
    <cellStyle name="Note" xfId="186"/>
    <cellStyle name="Note 2" xfId="187"/>
    <cellStyle name="Note 3" xfId="188"/>
    <cellStyle name="NWM" xfId="189"/>
    <cellStyle name="Output" xfId="190"/>
    <cellStyle name="Output 2" xfId="191"/>
    <cellStyle name="Output 3" xfId="192"/>
    <cellStyle name="Percent" xfId="193"/>
    <cellStyle name="Percent [2]" xfId="194"/>
    <cellStyle name="Percent 2" xfId="195"/>
    <cellStyle name="Percent 3" xfId="196"/>
    <cellStyle name="Percent 4" xfId="197"/>
    <cellStyle name="Style Date" xfId="198"/>
    <cellStyle name="subhead" xfId="199"/>
    <cellStyle name="T" xfId="200"/>
    <cellStyle name="th" xfId="201"/>
    <cellStyle name="Title" xfId="202"/>
    <cellStyle name="Title 2" xfId="203"/>
    <cellStyle name="Title 3" xfId="204"/>
    <cellStyle name="Total" xfId="205"/>
    <cellStyle name="Total 2" xfId="206"/>
    <cellStyle name="Total 3" xfId="207"/>
    <cellStyle name="viet" xfId="208"/>
    <cellStyle name="viet2" xfId="209"/>
    <cellStyle name="Warning Text" xfId="210"/>
    <cellStyle name="Warning Text 2" xfId="211"/>
    <cellStyle name="Warning Text 3" xfId="212"/>
    <cellStyle name="똿뗦먛귟 [0.00]_PRODUCT DETAIL Q1" xfId="213"/>
    <cellStyle name="똿뗦먛귟_PRODUCT DETAIL Q1" xfId="214"/>
    <cellStyle name="믅됞 [0.00]_PRODUCT DETAIL Q1" xfId="215"/>
    <cellStyle name="믅됞_PRODUCT DETAIL Q1" xfId="216"/>
    <cellStyle name="백분율_95" xfId="217"/>
    <cellStyle name="뷭?_BOOKSHIP" xfId="218"/>
    <cellStyle name="콤마 [0]_1202" xfId="219"/>
    <cellStyle name="콤마_1202" xfId="220"/>
    <cellStyle name="통화 [0]_1202" xfId="221"/>
    <cellStyle name="통화_1202" xfId="222"/>
    <cellStyle name="표준_(정보부문)월별인원계획" xfId="223"/>
    <cellStyle name="一般_Book1" xfId="224"/>
    <cellStyle name="千分位[0]_Book1" xfId="225"/>
    <cellStyle name="千分位_Book1" xfId="226"/>
    <cellStyle name="貨幣 [0]_Book1" xfId="227"/>
    <cellStyle name="貨幣[0]_MATL COST ANALYSIS" xfId="228"/>
    <cellStyle name="貨幣_Book1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1457325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1047750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0050" y="0"/>
          <a:ext cx="1019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ViÖc thi hµnh ¸n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1.1%20Thong%20ke%20cac%20nam\7.%20Nam%202015\6%20thang%20(thang%203-2015)\bieu%20mau%20trai%20giam,%20tam%20giam,%20tk%20viec%20NSNN,%20BDG\Bi&#7875;u%20m&#7851;u%20t&#237;n%20d&#7909;ng,%20ng&#226;n%20h&#224;ng%20-%2011%20th&#225;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  <sheetName val="Sheet1"/>
    </sheetNames>
    <sheetDataSet>
      <sheetData sheetId="1">
        <row r="3">
          <cell r="B3" t="str">
            <v>1.Hoãn thi hành án</v>
          </cell>
        </row>
        <row r="4">
          <cell r="B4" t="str">
            <v>2.Tạm đình chỉ thi hành án</v>
          </cell>
        </row>
        <row r="5">
          <cell r="B5" t="str">
            <v>3.Đang áp dụng biện pháp bảo đảm</v>
          </cell>
        </row>
        <row r="6">
          <cell r="B6" t="str">
            <v>4.Bản án tuyên không rõ (đề nghị Tòa án giải thích)</v>
          </cell>
        </row>
        <row r="7">
          <cell r="B7" t="str">
            <v>5.Có nhiều quan điểm khác nhau về việc xử lý tài sản thi hành án</v>
          </cell>
        </row>
        <row r="8">
          <cell r="B8" t="str">
            <v>6.Tài sản kê biên chưa bán được (đang thẩm định giá, đang thông báo, giảm giá tài sản nhiều lần)</v>
          </cell>
        </row>
        <row r="9">
          <cell r="B9" t="str">
            <v>7.Đang chia tài sản chung</v>
          </cell>
        </row>
        <row r="10">
          <cell r="B10" t="str">
            <v>8.Trị giá tài sản quá lớn so với số tiền phải thi hành</v>
          </cell>
        </row>
        <row r="11">
          <cell r="B11" t="str">
            <v>9.Đang trong thời hạn tự nguyện thi hành án</v>
          </cell>
        </row>
        <row r="12">
          <cell r="B12" t="str">
            <v>10.Đang xác minh tài sản thi hành án</v>
          </cell>
        </row>
        <row r="13">
          <cell r="B13" t="str">
            <v>11.Người nước ngoài hiện đang không có mặt tại Việt Nam</v>
          </cell>
        </row>
        <row r="14">
          <cell r="B14" t="str">
            <v>12.Tài sản có tranh chấp (đang khởi kiện)</v>
          </cell>
        </row>
        <row r="15">
          <cell r="B15" t="str">
            <v>13.Các bên thỏa thuận ấn định thời gian trả tiền, xin tự bán tài sản</v>
          </cell>
        </row>
        <row r="16">
          <cell r="B16" t="str">
            <v>14.Lý do khác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30"/>
  <sheetViews>
    <sheetView workbookViewId="0" topLeftCell="A1">
      <selection activeCell="F22" sqref="F22"/>
    </sheetView>
  </sheetViews>
  <sheetFormatPr defaultColWidth="8.88671875" defaultRowHeight="18.75"/>
  <cols>
    <col min="1" max="1" width="3.4453125" style="0" customWidth="1"/>
    <col min="2" max="2" width="24.5546875" style="0" customWidth="1"/>
    <col min="3" max="3" width="10.88671875" style="0" customWidth="1"/>
    <col min="4" max="4" width="13.3359375" style="0" customWidth="1"/>
    <col min="5" max="5" width="13.6640625" style="0" customWidth="1"/>
    <col min="6" max="6" width="13.21484375" style="0" customWidth="1"/>
    <col min="7" max="7" width="10.77734375" style="0" customWidth="1"/>
    <col min="8" max="8" width="11.77734375" style="0" customWidth="1"/>
    <col min="9" max="9" width="11.99609375" style="0" customWidth="1"/>
  </cols>
  <sheetData>
    <row r="1" spans="1:9" ht="18.75">
      <c r="A1" s="135" t="s">
        <v>123</v>
      </c>
      <c r="B1" s="135"/>
      <c r="C1" s="135"/>
      <c r="D1" s="135"/>
      <c r="E1" s="135"/>
      <c r="F1" s="136" t="s">
        <v>124</v>
      </c>
      <c r="G1" s="136"/>
      <c r="H1" s="136"/>
      <c r="I1" s="136"/>
    </row>
    <row r="2" spans="1:9" ht="18.75">
      <c r="A2" s="137" t="s">
        <v>125</v>
      </c>
      <c r="B2" s="137"/>
      <c r="C2" s="137"/>
      <c r="D2" s="137"/>
      <c r="E2" s="137"/>
      <c r="F2" s="137" t="s">
        <v>126</v>
      </c>
      <c r="G2" s="137"/>
      <c r="H2" s="137"/>
      <c r="I2" s="137"/>
    </row>
    <row r="3" spans="1:9" ht="18.75">
      <c r="A3" s="98"/>
      <c r="B3" s="138"/>
      <c r="C3" s="138"/>
      <c r="D3" s="138"/>
      <c r="E3" s="138"/>
      <c r="F3" s="138"/>
      <c r="G3" s="138"/>
      <c r="H3" s="138"/>
      <c r="I3" s="98"/>
    </row>
    <row r="4" spans="1:9" ht="18.75">
      <c r="A4" s="98"/>
      <c r="B4" s="139" t="s">
        <v>127</v>
      </c>
      <c r="C4" s="139"/>
      <c r="D4" s="139"/>
      <c r="E4" s="139"/>
      <c r="F4" s="139"/>
      <c r="G4" s="139"/>
      <c r="H4" s="139"/>
      <c r="I4" s="139"/>
    </row>
    <row r="5" spans="1:9" ht="18.75">
      <c r="A5" s="98"/>
      <c r="B5" s="136" t="s">
        <v>128</v>
      </c>
      <c r="C5" s="136"/>
      <c r="D5" s="136"/>
      <c r="E5" s="136"/>
      <c r="F5" s="136"/>
      <c r="G5" s="136"/>
      <c r="H5" s="136"/>
      <c r="I5" s="136"/>
    </row>
    <row r="6" spans="1:9" ht="18.75">
      <c r="A6" s="98"/>
      <c r="B6" s="140" t="s">
        <v>129</v>
      </c>
      <c r="C6" s="140"/>
      <c r="D6" s="140"/>
      <c r="E6" s="140"/>
      <c r="F6" s="140"/>
      <c r="G6" s="140"/>
      <c r="H6" s="140"/>
      <c r="I6" s="140"/>
    </row>
    <row r="7" spans="1:9" ht="18.75">
      <c r="A7" s="98"/>
      <c r="B7" s="140" t="s">
        <v>130</v>
      </c>
      <c r="C7" s="140"/>
      <c r="D7" s="140"/>
      <c r="E7" s="140"/>
      <c r="F7" s="140"/>
      <c r="G7" s="140"/>
      <c r="H7" s="140"/>
      <c r="I7" s="140"/>
    </row>
    <row r="8" spans="1:9" ht="18.75">
      <c r="A8" s="98"/>
      <c r="B8" s="141"/>
      <c r="C8" s="141"/>
      <c r="D8" s="141"/>
      <c r="E8" s="141"/>
      <c r="F8" s="141"/>
      <c r="G8" s="141"/>
      <c r="H8" s="141"/>
      <c r="I8" s="141"/>
    </row>
    <row r="9" spans="1:9" ht="31.5" customHeight="1">
      <c r="A9" s="142" t="s">
        <v>131</v>
      </c>
      <c r="B9" s="143" t="s">
        <v>85</v>
      </c>
      <c r="C9" s="143" t="s">
        <v>132</v>
      </c>
      <c r="D9" s="143"/>
      <c r="E9" s="143"/>
      <c r="F9" s="143"/>
      <c r="G9" s="143" t="s">
        <v>133</v>
      </c>
      <c r="H9" s="143"/>
      <c r="I9" s="99" t="s">
        <v>134</v>
      </c>
    </row>
    <row r="10" spans="1:9" ht="18.75">
      <c r="A10" s="142"/>
      <c r="B10" s="143"/>
      <c r="C10" s="143" t="s">
        <v>0</v>
      </c>
      <c r="D10" s="143"/>
      <c r="E10" s="143" t="s">
        <v>1</v>
      </c>
      <c r="F10" s="143"/>
      <c r="G10" s="143" t="s">
        <v>0</v>
      </c>
      <c r="H10" s="143" t="s">
        <v>1</v>
      </c>
      <c r="I10" s="143"/>
    </row>
    <row r="11" spans="1:9" ht="31.5">
      <c r="A11" s="142"/>
      <c r="B11" s="143"/>
      <c r="C11" s="99" t="s">
        <v>54</v>
      </c>
      <c r="D11" s="99" t="s">
        <v>135</v>
      </c>
      <c r="E11" s="99" t="s">
        <v>54</v>
      </c>
      <c r="F11" s="99" t="s">
        <v>135</v>
      </c>
      <c r="G11" s="143"/>
      <c r="H11" s="143"/>
      <c r="I11" s="143"/>
    </row>
    <row r="12" spans="1:9" ht="18.75">
      <c r="A12" s="144" t="s">
        <v>136</v>
      </c>
      <c r="B12" s="144"/>
      <c r="C12" s="100">
        <f aca="true" t="shared" si="0" ref="C12:H12">SUM(C13:C23)</f>
        <v>586</v>
      </c>
      <c r="D12" s="100">
        <f t="shared" si="0"/>
        <v>634</v>
      </c>
      <c r="E12" s="100">
        <f t="shared" si="0"/>
        <v>22700438</v>
      </c>
      <c r="F12" s="100">
        <f t="shared" si="0"/>
        <v>7867516</v>
      </c>
      <c r="G12" s="100">
        <f t="shared" si="0"/>
        <v>386</v>
      </c>
      <c r="H12" s="100">
        <f t="shared" si="0"/>
        <v>2044329</v>
      </c>
      <c r="I12" s="100"/>
    </row>
    <row r="13" spans="1:9" ht="18.75">
      <c r="A13" s="101">
        <v>1</v>
      </c>
      <c r="B13" s="102" t="s">
        <v>137</v>
      </c>
      <c r="C13" s="103">
        <v>116</v>
      </c>
      <c r="D13" s="103">
        <v>21</v>
      </c>
      <c r="E13" s="103">
        <v>15859612</v>
      </c>
      <c r="F13" s="103">
        <v>5226272</v>
      </c>
      <c r="G13" s="103">
        <v>13</v>
      </c>
      <c r="H13" s="103">
        <v>500646</v>
      </c>
      <c r="I13" s="104"/>
    </row>
    <row r="14" spans="1:9" ht="18.75">
      <c r="A14" s="101">
        <v>2</v>
      </c>
      <c r="B14" s="102" t="s">
        <v>105</v>
      </c>
      <c r="C14" s="105">
        <v>78</v>
      </c>
      <c r="D14" s="105">
        <v>83</v>
      </c>
      <c r="E14" s="105">
        <v>659407</v>
      </c>
      <c r="F14" s="105">
        <v>239258</v>
      </c>
      <c r="G14" s="105">
        <v>58</v>
      </c>
      <c r="H14" s="105">
        <v>71147</v>
      </c>
      <c r="I14" s="104"/>
    </row>
    <row r="15" spans="1:9" ht="18.75">
      <c r="A15" s="101">
        <v>3</v>
      </c>
      <c r="B15" s="102" t="s">
        <v>106</v>
      </c>
      <c r="C15" s="106">
        <v>20</v>
      </c>
      <c r="D15" s="106">
        <v>15</v>
      </c>
      <c r="E15" s="106">
        <v>480785</v>
      </c>
      <c r="F15" s="106">
        <v>475600</v>
      </c>
      <c r="G15" s="106">
        <v>3</v>
      </c>
      <c r="H15" s="106">
        <v>156400</v>
      </c>
      <c r="I15" s="104"/>
    </row>
    <row r="16" spans="1:9" ht="18.75">
      <c r="A16" s="101">
        <v>4</v>
      </c>
      <c r="B16" s="102" t="s">
        <v>107</v>
      </c>
      <c r="C16" s="107">
        <v>95</v>
      </c>
      <c r="D16" s="107">
        <v>110</v>
      </c>
      <c r="E16" s="107">
        <v>494200</v>
      </c>
      <c r="F16" s="107">
        <v>373039</v>
      </c>
      <c r="G16" s="107">
        <v>134</v>
      </c>
      <c r="H16" s="107">
        <v>183562</v>
      </c>
      <c r="I16" s="108"/>
    </row>
    <row r="17" spans="1:9" ht="18.75">
      <c r="A17" s="101">
        <v>5</v>
      </c>
      <c r="B17" s="102" t="s">
        <v>108</v>
      </c>
      <c r="C17" s="109">
        <v>7</v>
      </c>
      <c r="D17" s="109">
        <v>68</v>
      </c>
      <c r="E17" s="109">
        <v>212394</v>
      </c>
      <c r="F17" s="109">
        <v>55149</v>
      </c>
      <c r="G17" s="109">
        <v>50</v>
      </c>
      <c r="H17" s="109">
        <v>492669</v>
      </c>
      <c r="I17" s="104"/>
    </row>
    <row r="18" spans="1:9" ht="18.75">
      <c r="A18" s="101">
        <v>6</v>
      </c>
      <c r="B18" s="102" t="s">
        <v>109</v>
      </c>
      <c r="C18" s="105">
        <v>12</v>
      </c>
      <c r="D18" s="105">
        <v>41</v>
      </c>
      <c r="E18" s="110">
        <v>369873</v>
      </c>
      <c r="F18" s="110">
        <v>180136</v>
      </c>
      <c r="G18" s="105">
        <v>25</v>
      </c>
      <c r="H18" s="110">
        <v>81872</v>
      </c>
      <c r="I18" s="111"/>
    </row>
    <row r="19" spans="1:9" ht="18.75">
      <c r="A19" s="101">
        <v>7</v>
      </c>
      <c r="B19" s="102" t="s">
        <v>110</v>
      </c>
      <c r="C19" s="112">
        <v>16</v>
      </c>
      <c r="D19" s="112">
        <v>12</v>
      </c>
      <c r="E19" s="112">
        <v>14485</v>
      </c>
      <c r="F19" s="112">
        <v>23465</v>
      </c>
      <c r="G19" s="112">
        <v>6</v>
      </c>
      <c r="H19" s="112">
        <v>8640</v>
      </c>
      <c r="I19" s="108"/>
    </row>
    <row r="20" spans="1:9" ht="18.75">
      <c r="A20" s="101">
        <v>8</v>
      </c>
      <c r="B20" s="102" t="s">
        <v>138</v>
      </c>
      <c r="C20" s="113">
        <v>11</v>
      </c>
      <c r="D20" s="113">
        <v>6</v>
      </c>
      <c r="E20" s="113">
        <v>1937005</v>
      </c>
      <c r="F20" s="113">
        <v>143456</v>
      </c>
      <c r="G20" s="113">
        <v>2</v>
      </c>
      <c r="H20" s="113">
        <v>9500</v>
      </c>
      <c r="I20" s="108"/>
    </row>
    <row r="21" spans="1:9" ht="18.75">
      <c r="A21" s="101">
        <v>9</v>
      </c>
      <c r="B21" s="102" t="s">
        <v>139</v>
      </c>
      <c r="C21" s="109">
        <v>177</v>
      </c>
      <c r="D21" s="109">
        <v>200</v>
      </c>
      <c r="E21" s="109">
        <v>2448947</v>
      </c>
      <c r="F21" s="109">
        <v>993502</v>
      </c>
      <c r="G21" s="109">
        <v>37</v>
      </c>
      <c r="H21" s="109">
        <v>402589</v>
      </c>
      <c r="I21" s="114"/>
    </row>
    <row r="22" spans="1:9" ht="18.75">
      <c r="A22" s="101">
        <v>10</v>
      </c>
      <c r="B22" s="102" t="s">
        <v>113</v>
      </c>
      <c r="C22" s="113">
        <v>50</v>
      </c>
      <c r="D22" s="113">
        <v>77</v>
      </c>
      <c r="E22" s="113">
        <v>210297</v>
      </c>
      <c r="F22" s="113">
        <v>157439</v>
      </c>
      <c r="G22" s="113">
        <v>58</v>
      </c>
      <c r="H22" s="113">
        <v>137304</v>
      </c>
      <c r="I22" s="104"/>
    </row>
    <row r="23" spans="1:9" ht="19.5" thickBot="1">
      <c r="A23" s="115">
        <v>11</v>
      </c>
      <c r="B23" s="116" t="s">
        <v>114</v>
      </c>
      <c r="C23" s="117">
        <v>4</v>
      </c>
      <c r="D23" s="117">
        <v>1</v>
      </c>
      <c r="E23" s="117">
        <v>13433</v>
      </c>
      <c r="F23" s="117">
        <v>200</v>
      </c>
      <c r="G23" s="117">
        <v>0</v>
      </c>
      <c r="H23" s="117">
        <v>0</v>
      </c>
      <c r="I23" s="118"/>
    </row>
    <row r="24" spans="1:9" ht="19.5" thickTop="1">
      <c r="A24" s="145" t="s">
        <v>99</v>
      </c>
      <c r="B24" s="145"/>
      <c r="C24" s="145"/>
      <c r="D24" s="145"/>
      <c r="E24" s="119"/>
      <c r="F24" s="145" t="s">
        <v>99</v>
      </c>
      <c r="G24" s="145"/>
      <c r="H24" s="145"/>
      <c r="I24" s="145"/>
    </row>
    <row r="25" spans="1:9" ht="18.75">
      <c r="A25" s="146" t="s">
        <v>39</v>
      </c>
      <c r="B25" s="146"/>
      <c r="C25" s="146"/>
      <c r="D25" s="146"/>
      <c r="E25" s="120"/>
      <c r="F25" s="146" t="s">
        <v>117</v>
      </c>
      <c r="G25" s="146"/>
      <c r="H25" s="146"/>
      <c r="I25" s="146"/>
    </row>
    <row r="26" spans="1:9" ht="18.75">
      <c r="A26" s="121"/>
      <c r="B26" s="122"/>
      <c r="C26" s="121"/>
      <c r="D26" s="121"/>
      <c r="E26" s="121"/>
      <c r="F26" s="146" t="s">
        <v>101</v>
      </c>
      <c r="G26" s="146"/>
      <c r="H26" s="146"/>
      <c r="I26" s="146"/>
    </row>
    <row r="27" spans="1:9" ht="18.75">
      <c r="A27" s="123"/>
      <c r="B27" s="123"/>
      <c r="C27" s="123"/>
      <c r="D27" s="123"/>
      <c r="E27" s="123"/>
      <c r="F27" s="123"/>
      <c r="G27" s="123"/>
      <c r="H27" s="123"/>
      <c r="I27" s="123"/>
    </row>
    <row r="28" spans="1:9" ht="18.75">
      <c r="A28" s="121"/>
      <c r="B28" s="122"/>
      <c r="C28" s="121"/>
      <c r="D28" s="121"/>
      <c r="E28" s="121"/>
      <c r="F28" s="121"/>
      <c r="G28" s="121"/>
      <c r="H28" s="121"/>
      <c r="I28" s="121"/>
    </row>
    <row r="29" spans="1:9" ht="18.75">
      <c r="A29" s="121"/>
      <c r="B29" s="122"/>
      <c r="C29" s="121"/>
      <c r="D29" s="121"/>
      <c r="E29" s="121"/>
      <c r="F29" s="121"/>
      <c r="G29" s="121"/>
      <c r="H29" s="121"/>
      <c r="I29" s="121"/>
    </row>
    <row r="30" spans="1:9" ht="18.75">
      <c r="A30" s="146" t="s">
        <v>103</v>
      </c>
      <c r="B30" s="146"/>
      <c r="C30" s="146"/>
      <c r="D30" s="146"/>
      <c r="E30" s="120"/>
      <c r="F30" s="146" t="s">
        <v>102</v>
      </c>
      <c r="G30" s="146"/>
      <c r="H30" s="146"/>
      <c r="I30" s="146"/>
    </row>
  </sheetData>
  <mergeCells count="27">
    <mergeCell ref="A25:D25"/>
    <mergeCell ref="F25:I25"/>
    <mergeCell ref="F26:I26"/>
    <mergeCell ref="A30:D30"/>
    <mergeCell ref="F30:I30"/>
    <mergeCell ref="I10:I11"/>
    <mergeCell ref="A12:B12"/>
    <mergeCell ref="A24:D24"/>
    <mergeCell ref="F24:I24"/>
    <mergeCell ref="B7:I7"/>
    <mergeCell ref="B8:I8"/>
    <mergeCell ref="A9:A11"/>
    <mergeCell ref="B9:B11"/>
    <mergeCell ref="C9:F9"/>
    <mergeCell ref="G9:H9"/>
    <mergeCell ref="C10:D10"/>
    <mergeCell ref="E10:F10"/>
    <mergeCell ref="G10:G11"/>
    <mergeCell ref="H10:H11"/>
    <mergeCell ref="B3:H3"/>
    <mergeCell ref="B4:I4"/>
    <mergeCell ref="B5:I5"/>
    <mergeCell ref="B6:I6"/>
    <mergeCell ref="A1:E1"/>
    <mergeCell ref="F1:I1"/>
    <mergeCell ref="A2:E2"/>
    <mergeCell ref="F2:I2"/>
  </mergeCells>
  <printOptions/>
  <pageMargins left="0" right="0" top="0" bottom="0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M26"/>
  <sheetViews>
    <sheetView view="pageBreakPreview" zoomScaleNormal="75" zoomScaleSheetLayoutView="100" zoomScalePageLayoutView="0" workbookViewId="0" topLeftCell="A1">
      <selection activeCell="A19" sqref="A19:M25"/>
    </sheetView>
  </sheetViews>
  <sheetFormatPr defaultColWidth="8.88671875" defaultRowHeight="18.75"/>
  <cols>
    <col min="1" max="1" width="3.77734375" style="41" customWidth="1"/>
    <col min="2" max="2" width="22.21484375" style="41" customWidth="1"/>
    <col min="3" max="3" width="8.10546875" style="41" customWidth="1"/>
    <col min="4" max="4" width="7.99609375" style="41" customWidth="1"/>
    <col min="5" max="5" width="7.88671875" style="41" customWidth="1"/>
    <col min="6" max="6" width="8.5546875" style="41" customWidth="1"/>
    <col min="7" max="7" width="8.10546875" style="41" customWidth="1"/>
    <col min="8" max="8" width="8.4453125" style="41" customWidth="1"/>
    <col min="9" max="9" width="6.77734375" style="41" customWidth="1"/>
    <col min="10" max="10" width="7.4453125" style="41" customWidth="1"/>
    <col min="11" max="11" width="7.3359375" style="41" customWidth="1"/>
    <col min="12" max="12" width="9.21484375" style="41" customWidth="1"/>
    <col min="13" max="13" width="8.3359375" style="41" customWidth="1"/>
    <col min="14" max="16384" width="8.88671875" style="41" customWidth="1"/>
  </cols>
  <sheetData>
    <row r="1" ht="15" customHeight="1"/>
    <row r="2" spans="1:13" ht="72" customHeight="1">
      <c r="A2" s="178" t="s">
        <v>141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8.75">
      <c r="A3" s="180" t="s">
        <v>93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9.5" customHeight="1">
      <c r="A4" s="181" t="s">
        <v>84</v>
      </c>
      <c r="B4" s="175" t="s">
        <v>85</v>
      </c>
      <c r="C4" s="175" t="s">
        <v>9</v>
      </c>
      <c r="D4" s="175"/>
      <c r="E4" s="175" t="s">
        <v>4</v>
      </c>
      <c r="F4" s="175"/>
      <c r="G4" s="175"/>
      <c r="H4" s="175"/>
      <c r="I4" s="175"/>
      <c r="J4" s="175"/>
      <c r="K4" s="175"/>
      <c r="L4" s="175"/>
      <c r="M4" s="184" t="s">
        <v>14</v>
      </c>
    </row>
    <row r="5" spans="1:13" ht="60.75" customHeight="1">
      <c r="A5" s="181"/>
      <c r="B5" s="175"/>
      <c r="C5" s="175"/>
      <c r="D5" s="175"/>
      <c r="E5" s="184" t="s">
        <v>10</v>
      </c>
      <c r="F5" s="184"/>
      <c r="G5" s="184" t="s">
        <v>11</v>
      </c>
      <c r="H5" s="175"/>
      <c r="I5" s="184" t="s">
        <v>12</v>
      </c>
      <c r="J5" s="175"/>
      <c r="K5" s="184" t="s">
        <v>13</v>
      </c>
      <c r="L5" s="175"/>
      <c r="M5" s="184"/>
    </row>
    <row r="6" spans="1:13" ht="18" customHeight="1">
      <c r="A6" s="181"/>
      <c r="B6" s="175"/>
      <c r="C6" s="45" t="s">
        <v>0</v>
      </c>
      <c r="D6" s="45" t="s">
        <v>2</v>
      </c>
      <c r="E6" s="44" t="s">
        <v>0</v>
      </c>
      <c r="F6" s="45" t="s">
        <v>1</v>
      </c>
      <c r="G6" s="44" t="s">
        <v>0</v>
      </c>
      <c r="H6" s="44" t="s">
        <v>1</v>
      </c>
      <c r="I6" s="44" t="s">
        <v>0</v>
      </c>
      <c r="J6" s="44" t="s">
        <v>1</v>
      </c>
      <c r="K6" s="44" t="s">
        <v>0</v>
      </c>
      <c r="L6" s="44" t="s">
        <v>1</v>
      </c>
      <c r="M6" s="184"/>
    </row>
    <row r="7" spans="1:13" ht="21.75" customHeight="1">
      <c r="A7" s="182" t="s">
        <v>86</v>
      </c>
      <c r="B7" s="183"/>
      <c r="C7" s="97">
        <f>SUM(C8:C18)</f>
        <v>0</v>
      </c>
      <c r="D7" s="97">
        <f aca="true" t="shared" si="0" ref="D7:L7">SUM(D8:D18)</f>
        <v>0</v>
      </c>
      <c r="E7" s="97">
        <f t="shared" si="0"/>
        <v>0</v>
      </c>
      <c r="F7" s="97">
        <f t="shared" si="0"/>
        <v>0</v>
      </c>
      <c r="G7" s="97">
        <f t="shared" si="0"/>
        <v>0</v>
      </c>
      <c r="H7" s="97">
        <f t="shared" si="0"/>
        <v>0</v>
      </c>
      <c r="I7" s="97">
        <f t="shared" si="0"/>
        <v>0</v>
      </c>
      <c r="J7" s="97">
        <f t="shared" si="0"/>
        <v>0</v>
      </c>
      <c r="K7" s="97">
        <f t="shared" si="0"/>
        <v>0</v>
      </c>
      <c r="L7" s="97">
        <f t="shared" si="0"/>
        <v>0</v>
      </c>
      <c r="M7" s="126"/>
    </row>
    <row r="8" spans="1:13" ht="21" customHeight="1">
      <c r="A8" s="91">
        <v>1</v>
      </c>
      <c r="B8" s="92" t="s">
        <v>104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42"/>
    </row>
    <row r="9" spans="1:13" ht="20.25" customHeight="1">
      <c r="A9" s="91">
        <v>2</v>
      </c>
      <c r="B9" s="92" t="s">
        <v>105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42"/>
    </row>
    <row r="10" spans="1:13" ht="20.25" customHeight="1">
      <c r="A10" s="91">
        <v>3</v>
      </c>
      <c r="B10" s="92" t="s">
        <v>106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42"/>
    </row>
    <row r="11" spans="1:13" ht="21" customHeight="1">
      <c r="A11" s="91">
        <v>4</v>
      </c>
      <c r="B11" s="92" t="s">
        <v>107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42"/>
    </row>
    <row r="12" spans="1:13" ht="21.75" customHeight="1">
      <c r="A12" s="91">
        <v>5</v>
      </c>
      <c r="B12" s="92" t="s">
        <v>108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42"/>
    </row>
    <row r="13" spans="1:13" ht="21" customHeight="1">
      <c r="A13" s="91">
        <v>6</v>
      </c>
      <c r="B13" s="92" t="s">
        <v>109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42"/>
    </row>
    <row r="14" spans="1:13" ht="21.75" customHeight="1">
      <c r="A14" s="91">
        <v>7</v>
      </c>
      <c r="B14" s="92" t="s">
        <v>110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42"/>
    </row>
    <row r="15" spans="1:13" ht="20.25" customHeight="1">
      <c r="A15" s="91">
        <v>8</v>
      </c>
      <c r="B15" s="92" t="s">
        <v>111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42"/>
    </row>
    <row r="16" spans="1:13" ht="19.5" customHeight="1">
      <c r="A16" s="91">
        <v>9</v>
      </c>
      <c r="B16" s="92" t="s">
        <v>112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42"/>
    </row>
    <row r="17" spans="1:13" ht="20.25" customHeight="1">
      <c r="A17" s="91">
        <v>10</v>
      </c>
      <c r="B17" s="92" t="s">
        <v>113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42"/>
    </row>
    <row r="18" spans="1:13" ht="21" customHeight="1" thickBot="1">
      <c r="A18" s="93">
        <v>11</v>
      </c>
      <c r="B18" s="94" t="s">
        <v>114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124"/>
    </row>
    <row r="19" spans="1:13" ht="19.5" thickTop="1">
      <c r="A19" s="46"/>
      <c r="B19" s="46"/>
      <c r="C19" s="46"/>
      <c r="D19" s="46"/>
      <c r="E19" s="46"/>
      <c r="F19" s="46"/>
      <c r="J19" s="195" t="s">
        <v>99</v>
      </c>
      <c r="K19" s="195"/>
      <c r="L19" s="195"/>
      <c r="M19" s="179"/>
    </row>
    <row r="20" spans="1:13" ht="18.75">
      <c r="A20" s="46"/>
      <c r="B20" s="177" t="s">
        <v>39</v>
      </c>
      <c r="C20" s="177"/>
      <c r="D20" s="50"/>
      <c r="E20" s="50"/>
      <c r="F20" s="50"/>
      <c r="J20" s="177" t="s">
        <v>117</v>
      </c>
      <c r="K20" s="177"/>
      <c r="L20" s="177"/>
      <c r="M20" s="177"/>
    </row>
    <row r="21" spans="1:13" ht="18.75">
      <c r="A21" s="46"/>
      <c r="B21" s="46"/>
      <c r="C21" s="46"/>
      <c r="D21" s="46"/>
      <c r="E21" s="46"/>
      <c r="F21" s="46"/>
      <c r="G21" s="46"/>
      <c r="H21" s="46"/>
      <c r="I21" s="46"/>
      <c r="J21" s="176" t="s">
        <v>101</v>
      </c>
      <c r="K21" s="176"/>
      <c r="L21" s="176"/>
      <c r="M21" s="176"/>
    </row>
    <row r="22" spans="1:13" ht="18.75">
      <c r="A22" s="46"/>
      <c r="B22" s="46"/>
      <c r="C22" s="46"/>
      <c r="D22" s="46"/>
      <c r="E22" s="46"/>
      <c r="F22" s="46"/>
      <c r="G22" s="46"/>
      <c r="H22" s="46"/>
      <c r="I22" s="46"/>
      <c r="J22" s="88"/>
      <c r="K22" s="88"/>
      <c r="L22" s="125"/>
      <c r="M22" s="125"/>
    </row>
    <row r="23" spans="1:13" ht="18.75">
      <c r="A23" s="46"/>
      <c r="B23" s="46"/>
      <c r="C23" s="46"/>
      <c r="D23" s="46"/>
      <c r="E23" s="46"/>
      <c r="F23" s="46"/>
      <c r="G23" s="46"/>
      <c r="H23" s="46"/>
      <c r="I23" s="46"/>
      <c r="J23" s="88"/>
      <c r="K23" s="88"/>
      <c r="L23" s="125"/>
      <c r="M23" s="125"/>
    </row>
    <row r="24" spans="1:13" ht="18.75">
      <c r="A24" s="46"/>
      <c r="B24" s="46"/>
      <c r="C24" s="46"/>
      <c r="D24" s="46"/>
      <c r="E24" s="46"/>
      <c r="F24" s="46"/>
      <c r="G24" s="46"/>
      <c r="H24" s="46"/>
      <c r="I24" s="46"/>
      <c r="J24" s="88"/>
      <c r="K24" s="88"/>
      <c r="L24" s="125"/>
      <c r="M24" s="125"/>
    </row>
    <row r="25" spans="1:13" ht="18.75">
      <c r="A25" s="46"/>
      <c r="B25" s="176" t="s">
        <v>103</v>
      </c>
      <c r="C25" s="176"/>
      <c r="D25" s="46"/>
      <c r="E25" s="46"/>
      <c r="F25" s="46"/>
      <c r="G25" s="46"/>
      <c r="H25" s="46"/>
      <c r="I25" s="46"/>
      <c r="J25" s="176" t="s">
        <v>102</v>
      </c>
      <c r="K25" s="176"/>
      <c r="L25" s="176"/>
      <c r="M25" s="176"/>
    </row>
    <row r="26" spans="1:11" ht="18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</sheetData>
  <sheetProtection/>
  <mergeCells count="18">
    <mergeCell ref="J19:M19"/>
    <mergeCell ref="B20:C20"/>
    <mergeCell ref="M4:M6"/>
    <mergeCell ref="E4:L4"/>
    <mergeCell ref="E5:F5"/>
    <mergeCell ref="G5:H5"/>
    <mergeCell ref="I5:J5"/>
    <mergeCell ref="K5:L5"/>
    <mergeCell ref="J21:M21"/>
    <mergeCell ref="J25:M25"/>
    <mergeCell ref="B25:C25"/>
    <mergeCell ref="A2:M2"/>
    <mergeCell ref="A3:M3"/>
    <mergeCell ref="J20:M20"/>
    <mergeCell ref="A4:A6"/>
    <mergeCell ref="B4:B6"/>
    <mergeCell ref="C4:D5"/>
    <mergeCell ref="A7:B7"/>
  </mergeCells>
  <printOptions/>
  <pageMargins left="0" right="0" top="0.25" bottom="0.25" header="0.25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2:M26"/>
  <sheetViews>
    <sheetView view="pageBreakPreview" zoomScaleNormal="75" zoomScaleSheetLayoutView="100" zoomScalePageLayoutView="0" workbookViewId="0" topLeftCell="A1">
      <selection activeCell="A19" sqref="A19:M25"/>
    </sheetView>
  </sheetViews>
  <sheetFormatPr defaultColWidth="8.88671875" defaultRowHeight="18.75"/>
  <cols>
    <col min="1" max="1" width="3.77734375" style="41" customWidth="1"/>
    <col min="2" max="2" width="23.4453125" style="41" customWidth="1"/>
    <col min="3" max="3" width="7.10546875" style="41" customWidth="1"/>
    <col min="4" max="4" width="8.21484375" style="41" customWidth="1"/>
    <col min="5" max="5" width="6.4453125" style="41" customWidth="1"/>
    <col min="6" max="6" width="9.99609375" style="41" customWidth="1"/>
    <col min="7" max="7" width="6.5546875" style="41" customWidth="1"/>
    <col min="8" max="8" width="9.21484375" style="41" customWidth="1"/>
    <col min="9" max="9" width="6.77734375" style="41" customWidth="1"/>
    <col min="10" max="10" width="8.5546875" style="41" customWidth="1"/>
    <col min="11" max="11" width="5.99609375" style="41" customWidth="1"/>
    <col min="12" max="12" width="8.3359375" style="41" customWidth="1"/>
    <col min="13" max="16384" width="8.88671875" style="41" customWidth="1"/>
  </cols>
  <sheetData>
    <row r="1" ht="15" customHeight="1"/>
    <row r="2" spans="1:13" ht="72" customHeight="1">
      <c r="A2" s="178" t="s">
        <v>142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8.75">
      <c r="A3" s="180" t="s">
        <v>93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9.5" customHeight="1">
      <c r="A4" s="181" t="s">
        <v>84</v>
      </c>
      <c r="B4" s="175" t="s">
        <v>85</v>
      </c>
      <c r="C4" s="175" t="s">
        <v>9</v>
      </c>
      <c r="D4" s="175"/>
      <c r="E4" s="175" t="s">
        <v>4</v>
      </c>
      <c r="F4" s="175"/>
      <c r="G4" s="175"/>
      <c r="H4" s="175"/>
      <c r="I4" s="175"/>
      <c r="J4" s="175"/>
      <c r="K4" s="175"/>
      <c r="L4" s="175"/>
      <c r="M4" s="184" t="s">
        <v>89</v>
      </c>
    </row>
    <row r="5" spans="1:13" ht="60.75" customHeight="1">
      <c r="A5" s="181"/>
      <c r="B5" s="175"/>
      <c r="C5" s="175"/>
      <c r="D5" s="175"/>
      <c r="E5" s="184" t="s">
        <v>10</v>
      </c>
      <c r="F5" s="184"/>
      <c r="G5" s="184" t="s">
        <v>11</v>
      </c>
      <c r="H5" s="175"/>
      <c r="I5" s="184" t="s">
        <v>12</v>
      </c>
      <c r="J5" s="175"/>
      <c r="K5" s="184" t="s">
        <v>13</v>
      </c>
      <c r="L5" s="175"/>
      <c r="M5" s="184"/>
    </row>
    <row r="6" spans="1:13" ht="18" customHeight="1">
      <c r="A6" s="181"/>
      <c r="B6" s="175"/>
      <c r="C6" s="45" t="s">
        <v>0</v>
      </c>
      <c r="D6" s="45" t="s">
        <v>2</v>
      </c>
      <c r="E6" s="44" t="s">
        <v>0</v>
      </c>
      <c r="F6" s="45" t="s">
        <v>1</v>
      </c>
      <c r="G6" s="44" t="s">
        <v>0</v>
      </c>
      <c r="H6" s="44" t="s">
        <v>1</v>
      </c>
      <c r="I6" s="44" t="s">
        <v>0</v>
      </c>
      <c r="J6" s="44" t="s">
        <v>1</v>
      </c>
      <c r="K6" s="44" t="s">
        <v>0</v>
      </c>
      <c r="L6" s="44" t="s">
        <v>1</v>
      </c>
      <c r="M6" s="184"/>
    </row>
    <row r="7" spans="1:13" ht="21.75" customHeight="1">
      <c r="A7" s="182" t="s">
        <v>86</v>
      </c>
      <c r="B7" s="183"/>
      <c r="C7" s="97">
        <f>SUM(C8:C18)</f>
        <v>0</v>
      </c>
      <c r="D7" s="97">
        <f aca="true" t="shared" si="0" ref="D7:L7">SUM(D8:D18)</f>
        <v>0</v>
      </c>
      <c r="E7" s="97">
        <f t="shared" si="0"/>
        <v>0</v>
      </c>
      <c r="F7" s="97">
        <f t="shared" si="0"/>
        <v>0</v>
      </c>
      <c r="G7" s="97">
        <f t="shared" si="0"/>
        <v>0</v>
      </c>
      <c r="H7" s="97">
        <f t="shared" si="0"/>
        <v>0</v>
      </c>
      <c r="I7" s="97">
        <f t="shared" si="0"/>
        <v>0</v>
      </c>
      <c r="J7" s="97">
        <f t="shared" si="0"/>
        <v>0</v>
      </c>
      <c r="K7" s="97">
        <f t="shared" si="0"/>
        <v>0</v>
      </c>
      <c r="L7" s="97">
        <f t="shared" si="0"/>
        <v>0</v>
      </c>
      <c r="M7" s="126"/>
    </row>
    <row r="8" spans="1:13" ht="22.5" customHeight="1">
      <c r="A8" s="91">
        <v>1</v>
      </c>
      <c r="B8" s="92" t="s">
        <v>104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42"/>
    </row>
    <row r="9" spans="1:13" ht="22.5" customHeight="1">
      <c r="A9" s="91">
        <v>2</v>
      </c>
      <c r="B9" s="92" t="s">
        <v>105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42"/>
    </row>
    <row r="10" spans="1:13" ht="23.25" customHeight="1">
      <c r="A10" s="91">
        <v>3</v>
      </c>
      <c r="B10" s="92" t="s">
        <v>106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42"/>
    </row>
    <row r="11" spans="1:13" ht="24.75" customHeight="1">
      <c r="A11" s="91">
        <v>4</v>
      </c>
      <c r="B11" s="92" t="s">
        <v>107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42"/>
    </row>
    <row r="12" spans="1:13" ht="22.5" customHeight="1">
      <c r="A12" s="91">
        <v>5</v>
      </c>
      <c r="B12" s="92" t="s">
        <v>108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42"/>
    </row>
    <row r="13" spans="1:13" ht="23.25" customHeight="1">
      <c r="A13" s="91">
        <v>6</v>
      </c>
      <c r="B13" s="92" t="s">
        <v>109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42"/>
    </row>
    <row r="14" spans="1:13" ht="21" customHeight="1">
      <c r="A14" s="91">
        <v>7</v>
      </c>
      <c r="B14" s="92" t="s">
        <v>110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42"/>
    </row>
    <row r="15" spans="1:13" ht="24" customHeight="1">
      <c r="A15" s="91">
        <v>8</v>
      </c>
      <c r="B15" s="92" t="s">
        <v>111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42"/>
    </row>
    <row r="16" spans="1:13" ht="23.25" customHeight="1">
      <c r="A16" s="91">
        <v>9</v>
      </c>
      <c r="B16" s="92" t="s">
        <v>112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42"/>
    </row>
    <row r="17" spans="1:13" ht="23.25" customHeight="1">
      <c r="A17" s="91">
        <v>10</v>
      </c>
      <c r="B17" s="92" t="s">
        <v>113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42"/>
    </row>
    <row r="18" spans="1:13" ht="21" customHeight="1" thickBot="1">
      <c r="A18" s="93">
        <v>11</v>
      </c>
      <c r="B18" s="94" t="s">
        <v>114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124"/>
    </row>
    <row r="19" spans="1:13" ht="19.5" thickTop="1">
      <c r="A19" s="46"/>
      <c r="B19" s="46"/>
      <c r="C19" s="46"/>
      <c r="D19" s="46"/>
      <c r="E19" s="46"/>
      <c r="F19" s="46"/>
      <c r="J19" s="195" t="s">
        <v>99</v>
      </c>
      <c r="K19" s="195"/>
      <c r="L19" s="195"/>
      <c r="M19" s="179"/>
    </row>
    <row r="20" spans="1:13" ht="18.75">
      <c r="A20" s="46"/>
      <c r="B20" s="177" t="s">
        <v>39</v>
      </c>
      <c r="C20" s="177"/>
      <c r="D20" s="50"/>
      <c r="E20" s="50"/>
      <c r="F20" s="50"/>
      <c r="J20" s="177" t="s">
        <v>117</v>
      </c>
      <c r="K20" s="177"/>
      <c r="L20" s="177"/>
      <c r="M20" s="177"/>
    </row>
    <row r="21" spans="1:13" ht="18.75">
      <c r="A21" s="46"/>
      <c r="B21" s="46"/>
      <c r="C21" s="46"/>
      <c r="D21" s="46"/>
      <c r="E21" s="46"/>
      <c r="F21" s="46"/>
      <c r="G21" s="46"/>
      <c r="H21" s="46"/>
      <c r="I21" s="46"/>
      <c r="J21" s="176" t="s">
        <v>101</v>
      </c>
      <c r="K21" s="176"/>
      <c r="L21" s="176"/>
      <c r="M21" s="176"/>
    </row>
    <row r="22" spans="1:13" ht="18.75">
      <c r="A22" s="46"/>
      <c r="B22" s="46"/>
      <c r="C22" s="46"/>
      <c r="D22" s="46"/>
      <c r="E22" s="46"/>
      <c r="F22" s="46"/>
      <c r="G22" s="46"/>
      <c r="H22" s="46"/>
      <c r="I22" s="46"/>
      <c r="J22" s="88"/>
      <c r="K22" s="88"/>
      <c r="L22" s="125"/>
      <c r="M22" s="125"/>
    </row>
    <row r="23" spans="1:13" ht="18.75">
      <c r="A23" s="46"/>
      <c r="B23" s="46"/>
      <c r="C23" s="46"/>
      <c r="D23" s="46"/>
      <c r="E23" s="46"/>
      <c r="F23" s="46"/>
      <c r="G23" s="46"/>
      <c r="H23" s="46"/>
      <c r="I23" s="46"/>
      <c r="J23" s="88"/>
      <c r="K23" s="88"/>
      <c r="L23" s="125"/>
      <c r="M23" s="125"/>
    </row>
    <row r="24" spans="1:13" ht="18.75">
      <c r="A24" s="46"/>
      <c r="B24" s="46"/>
      <c r="C24" s="46"/>
      <c r="D24" s="46"/>
      <c r="E24" s="46"/>
      <c r="F24" s="46"/>
      <c r="G24" s="46"/>
      <c r="H24" s="46"/>
      <c r="I24" s="46"/>
      <c r="J24" s="88"/>
      <c r="K24" s="88"/>
      <c r="L24" s="125"/>
      <c r="M24" s="125"/>
    </row>
    <row r="25" spans="1:13" ht="18.75">
      <c r="A25" s="46"/>
      <c r="B25" s="176" t="s">
        <v>103</v>
      </c>
      <c r="C25" s="176"/>
      <c r="D25" s="46"/>
      <c r="E25" s="46"/>
      <c r="F25" s="46"/>
      <c r="G25" s="46"/>
      <c r="H25" s="46"/>
      <c r="I25" s="46"/>
      <c r="J25" s="176" t="s">
        <v>102</v>
      </c>
      <c r="K25" s="176"/>
      <c r="L25" s="176"/>
      <c r="M25" s="176"/>
    </row>
    <row r="26" spans="1:11" ht="18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</sheetData>
  <sheetProtection/>
  <mergeCells count="18">
    <mergeCell ref="A7:B7"/>
    <mergeCell ref="J19:M19"/>
    <mergeCell ref="B20:C20"/>
    <mergeCell ref="J20:M20"/>
    <mergeCell ref="E5:F5"/>
    <mergeCell ref="G5:H5"/>
    <mergeCell ref="I5:J5"/>
    <mergeCell ref="K5:L5"/>
    <mergeCell ref="J21:M21"/>
    <mergeCell ref="B25:C25"/>
    <mergeCell ref="J25:M25"/>
    <mergeCell ref="A2:M2"/>
    <mergeCell ref="A3:M3"/>
    <mergeCell ref="A4:A6"/>
    <mergeCell ref="B4:B6"/>
    <mergeCell ref="C4:D5"/>
    <mergeCell ref="E4:L4"/>
    <mergeCell ref="M4:M6"/>
  </mergeCells>
  <printOptions/>
  <pageMargins left="0" right="0" top="0" bottom="0" header="0.25" footer="0.2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M26"/>
  <sheetViews>
    <sheetView view="pageBreakPreview" zoomScaleNormal="75" zoomScaleSheetLayoutView="100" zoomScalePageLayoutView="0" workbookViewId="0" topLeftCell="A4">
      <selection activeCell="H17" sqref="H17"/>
    </sheetView>
  </sheetViews>
  <sheetFormatPr defaultColWidth="8.88671875" defaultRowHeight="18.75"/>
  <cols>
    <col min="1" max="1" width="3.77734375" style="41" customWidth="1"/>
    <col min="2" max="2" width="22.3359375" style="41" customWidth="1"/>
    <col min="3" max="3" width="5.4453125" style="41" customWidth="1"/>
    <col min="4" max="4" width="9.77734375" style="41" customWidth="1"/>
    <col min="5" max="5" width="7.99609375" style="41" customWidth="1"/>
    <col min="6" max="6" width="9.6640625" style="41" customWidth="1"/>
    <col min="7" max="7" width="6.5546875" style="41" customWidth="1"/>
    <col min="8" max="8" width="9.99609375" style="41" customWidth="1"/>
    <col min="9" max="9" width="6.77734375" style="41" customWidth="1"/>
    <col min="10" max="10" width="7.6640625" style="41" customWidth="1"/>
    <col min="11" max="11" width="7.3359375" style="41" customWidth="1"/>
    <col min="12" max="13" width="8.5546875" style="41" customWidth="1"/>
    <col min="14" max="16384" width="8.88671875" style="41" customWidth="1"/>
  </cols>
  <sheetData>
    <row r="1" ht="15" customHeight="1"/>
    <row r="2" spans="1:13" ht="72" customHeight="1">
      <c r="A2" s="178" t="s">
        <v>143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8.75">
      <c r="A3" s="180" t="s">
        <v>95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9.5" customHeight="1">
      <c r="A4" s="181" t="s">
        <v>84</v>
      </c>
      <c r="B4" s="175" t="s">
        <v>85</v>
      </c>
      <c r="C4" s="175" t="s">
        <v>9</v>
      </c>
      <c r="D4" s="175"/>
      <c r="E4" s="175" t="s">
        <v>4</v>
      </c>
      <c r="F4" s="175"/>
      <c r="G4" s="175"/>
      <c r="H4" s="175"/>
      <c r="I4" s="175"/>
      <c r="J4" s="175"/>
      <c r="K4" s="175"/>
      <c r="L4" s="175"/>
      <c r="M4" s="184" t="s">
        <v>15</v>
      </c>
    </row>
    <row r="5" spans="1:13" ht="60.75" customHeight="1">
      <c r="A5" s="181"/>
      <c r="B5" s="175"/>
      <c r="C5" s="175"/>
      <c r="D5" s="175"/>
      <c r="E5" s="184" t="s">
        <v>10</v>
      </c>
      <c r="F5" s="184"/>
      <c r="G5" s="184" t="s">
        <v>11</v>
      </c>
      <c r="H5" s="175"/>
      <c r="I5" s="184" t="s">
        <v>12</v>
      </c>
      <c r="J5" s="175"/>
      <c r="K5" s="184" t="s">
        <v>13</v>
      </c>
      <c r="L5" s="175"/>
      <c r="M5" s="184"/>
    </row>
    <row r="6" spans="1:13" ht="18" customHeight="1">
      <c r="A6" s="181"/>
      <c r="B6" s="175"/>
      <c r="C6" s="45" t="s">
        <v>0</v>
      </c>
      <c r="D6" s="45" t="s">
        <v>2</v>
      </c>
      <c r="E6" s="44" t="s">
        <v>0</v>
      </c>
      <c r="F6" s="45" t="s">
        <v>1</v>
      </c>
      <c r="G6" s="44" t="s">
        <v>0</v>
      </c>
      <c r="H6" s="44" t="s">
        <v>1</v>
      </c>
      <c r="I6" s="44" t="s">
        <v>0</v>
      </c>
      <c r="J6" s="44" t="s">
        <v>1</v>
      </c>
      <c r="K6" s="44" t="s">
        <v>0</v>
      </c>
      <c r="L6" s="44" t="s">
        <v>1</v>
      </c>
      <c r="M6" s="184"/>
    </row>
    <row r="7" spans="1:13" ht="21.75" customHeight="1">
      <c r="A7" s="182" t="s">
        <v>86</v>
      </c>
      <c r="B7" s="183"/>
      <c r="C7" s="128">
        <f>SUM(C8:C18)</f>
        <v>107</v>
      </c>
      <c r="D7" s="128">
        <f aca="true" t="shared" si="0" ref="D7:L7">SUM(D8:D18)</f>
        <v>28515132</v>
      </c>
      <c r="E7" s="128">
        <f t="shared" si="0"/>
        <v>2</v>
      </c>
      <c r="F7" s="128">
        <f t="shared" si="0"/>
        <v>1253012</v>
      </c>
      <c r="G7" s="128">
        <f t="shared" si="0"/>
        <v>105</v>
      </c>
      <c r="H7" s="128">
        <f t="shared" si="0"/>
        <v>27262120</v>
      </c>
      <c r="I7" s="128">
        <f t="shared" si="0"/>
        <v>0</v>
      </c>
      <c r="J7" s="128">
        <f t="shared" si="0"/>
        <v>0</v>
      </c>
      <c r="K7" s="128">
        <f t="shared" si="0"/>
        <v>0</v>
      </c>
      <c r="L7" s="128">
        <f t="shared" si="0"/>
        <v>0</v>
      </c>
      <c r="M7" s="127"/>
    </row>
    <row r="8" spans="1:13" ht="21.75" customHeight="1">
      <c r="A8" s="91">
        <v>1</v>
      </c>
      <c r="B8" s="92" t="s">
        <v>104</v>
      </c>
      <c r="C8" s="90">
        <v>4</v>
      </c>
      <c r="D8" s="90">
        <v>52325</v>
      </c>
      <c r="E8" s="90">
        <v>0</v>
      </c>
      <c r="F8" s="90">
        <v>0</v>
      </c>
      <c r="G8" s="90">
        <v>4</v>
      </c>
      <c r="H8" s="90">
        <f>D8</f>
        <v>52325</v>
      </c>
      <c r="I8" s="90">
        <v>0</v>
      </c>
      <c r="J8" s="90">
        <v>0</v>
      </c>
      <c r="K8" s="90">
        <v>0</v>
      </c>
      <c r="L8" s="90">
        <v>0</v>
      </c>
      <c r="M8" s="42"/>
    </row>
    <row r="9" spans="1:13" ht="21.75" customHeight="1">
      <c r="A9" s="91">
        <v>2</v>
      </c>
      <c r="B9" s="92" t="s">
        <v>105</v>
      </c>
      <c r="C9" s="90">
        <v>3</v>
      </c>
      <c r="D9" s="90">
        <v>5324765</v>
      </c>
      <c r="E9" s="90">
        <v>0</v>
      </c>
      <c r="F9" s="90">
        <v>0</v>
      </c>
      <c r="G9" s="90">
        <v>3</v>
      </c>
      <c r="H9" s="90">
        <f>D9</f>
        <v>5324765</v>
      </c>
      <c r="I9" s="90">
        <v>0</v>
      </c>
      <c r="J9" s="90">
        <v>0</v>
      </c>
      <c r="K9" s="90">
        <v>0</v>
      </c>
      <c r="L9" s="90">
        <v>0</v>
      </c>
      <c r="M9" s="42"/>
    </row>
    <row r="10" spans="1:13" ht="21.75" customHeight="1">
      <c r="A10" s="91">
        <v>3</v>
      </c>
      <c r="B10" s="92" t="s">
        <v>106</v>
      </c>
      <c r="C10" s="90">
        <v>68</v>
      </c>
      <c r="D10" s="90">
        <v>8652300</v>
      </c>
      <c r="E10" s="90">
        <v>0</v>
      </c>
      <c r="F10" s="90">
        <v>0</v>
      </c>
      <c r="G10" s="90">
        <v>68</v>
      </c>
      <c r="H10" s="90">
        <f>D10</f>
        <v>8652300</v>
      </c>
      <c r="I10" s="90">
        <v>0</v>
      </c>
      <c r="J10" s="90">
        <v>0</v>
      </c>
      <c r="K10" s="90">
        <v>0</v>
      </c>
      <c r="L10" s="90">
        <v>0</v>
      </c>
      <c r="M10" s="42"/>
    </row>
    <row r="11" spans="1:13" ht="21.75" customHeight="1">
      <c r="A11" s="91">
        <v>4</v>
      </c>
      <c r="B11" s="92" t="s">
        <v>107</v>
      </c>
      <c r="C11" s="90">
        <v>9</v>
      </c>
      <c r="D11" s="90">
        <v>5325879</v>
      </c>
      <c r="E11" s="90">
        <v>0</v>
      </c>
      <c r="F11" s="90">
        <v>0</v>
      </c>
      <c r="G11" s="90">
        <v>9</v>
      </c>
      <c r="H11" s="90">
        <f>D11</f>
        <v>5325879</v>
      </c>
      <c r="I11" s="90">
        <v>0</v>
      </c>
      <c r="J11" s="90">
        <v>0</v>
      </c>
      <c r="K11" s="90">
        <v>0</v>
      </c>
      <c r="L11" s="90">
        <v>0</v>
      </c>
      <c r="M11" s="42"/>
    </row>
    <row r="12" spans="1:13" ht="21.75" customHeight="1">
      <c r="A12" s="91">
        <v>5</v>
      </c>
      <c r="B12" s="92" t="s">
        <v>108</v>
      </c>
      <c r="C12" s="90">
        <v>5</v>
      </c>
      <c r="D12" s="90">
        <v>1356230</v>
      </c>
      <c r="E12" s="90">
        <v>0</v>
      </c>
      <c r="F12" s="90">
        <v>0</v>
      </c>
      <c r="G12" s="90">
        <v>5</v>
      </c>
      <c r="H12" s="90">
        <f>D12</f>
        <v>1356230</v>
      </c>
      <c r="I12" s="90">
        <v>0</v>
      </c>
      <c r="J12" s="90">
        <v>0</v>
      </c>
      <c r="K12" s="90">
        <v>0</v>
      </c>
      <c r="L12" s="90">
        <v>0</v>
      </c>
      <c r="M12" s="42"/>
    </row>
    <row r="13" spans="1:13" ht="21.75" customHeight="1">
      <c r="A13" s="91">
        <v>6</v>
      </c>
      <c r="B13" s="92" t="s">
        <v>109</v>
      </c>
      <c r="C13" s="90">
        <v>10</v>
      </c>
      <c r="D13" s="90">
        <v>3658956</v>
      </c>
      <c r="E13" s="90">
        <v>2</v>
      </c>
      <c r="F13" s="90">
        <v>1253012</v>
      </c>
      <c r="G13" s="90">
        <v>8</v>
      </c>
      <c r="H13" s="90">
        <f>D13-F13</f>
        <v>2405944</v>
      </c>
      <c r="I13" s="90">
        <v>0</v>
      </c>
      <c r="J13" s="90">
        <v>0</v>
      </c>
      <c r="K13" s="90">
        <v>0</v>
      </c>
      <c r="L13" s="90">
        <v>0</v>
      </c>
      <c r="M13" s="42"/>
    </row>
    <row r="14" spans="1:13" ht="23.25" customHeight="1">
      <c r="A14" s="91">
        <v>7</v>
      </c>
      <c r="B14" s="92" t="s">
        <v>110</v>
      </c>
      <c r="C14" s="90">
        <v>2</v>
      </c>
      <c r="D14" s="90">
        <v>658321</v>
      </c>
      <c r="E14" s="90">
        <v>0</v>
      </c>
      <c r="F14" s="90">
        <v>0</v>
      </c>
      <c r="G14" s="90">
        <v>2</v>
      </c>
      <c r="H14" s="90">
        <f>D14</f>
        <v>658321</v>
      </c>
      <c r="I14" s="90">
        <v>0</v>
      </c>
      <c r="J14" s="90">
        <v>0</v>
      </c>
      <c r="K14" s="90">
        <v>0</v>
      </c>
      <c r="L14" s="90">
        <v>0</v>
      </c>
      <c r="M14" s="42"/>
    </row>
    <row r="15" spans="1:13" ht="22.5" customHeight="1">
      <c r="A15" s="91">
        <v>8</v>
      </c>
      <c r="B15" s="92" t="s">
        <v>111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42"/>
    </row>
    <row r="16" spans="1:13" ht="23.25" customHeight="1">
      <c r="A16" s="91">
        <v>9</v>
      </c>
      <c r="B16" s="92" t="s">
        <v>112</v>
      </c>
      <c r="C16" s="90">
        <v>1</v>
      </c>
      <c r="D16" s="90">
        <v>230125</v>
      </c>
      <c r="E16" s="90">
        <v>0</v>
      </c>
      <c r="F16" s="90">
        <v>0</v>
      </c>
      <c r="G16" s="90">
        <v>1</v>
      </c>
      <c r="H16" s="90">
        <f>D16</f>
        <v>230125</v>
      </c>
      <c r="I16" s="90">
        <v>0</v>
      </c>
      <c r="J16" s="90">
        <v>0</v>
      </c>
      <c r="K16" s="90">
        <v>0</v>
      </c>
      <c r="L16" s="90">
        <v>0</v>
      </c>
      <c r="M16" s="42"/>
    </row>
    <row r="17" spans="1:13" ht="20.25" customHeight="1">
      <c r="A17" s="91">
        <v>10</v>
      </c>
      <c r="B17" s="92" t="s">
        <v>113</v>
      </c>
      <c r="C17" s="90">
        <v>5</v>
      </c>
      <c r="D17" s="90">
        <v>3256231</v>
      </c>
      <c r="E17" s="90">
        <v>0</v>
      </c>
      <c r="F17" s="90">
        <v>0</v>
      </c>
      <c r="G17" s="90">
        <v>5</v>
      </c>
      <c r="H17" s="90">
        <f>D17</f>
        <v>3256231</v>
      </c>
      <c r="I17" s="90">
        <v>0</v>
      </c>
      <c r="J17" s="90">
        <v>0</v>
      </c>
      <c r="K17" s="90">
        <v>0</v>
      </c>
      <c r="L17" s="90">
        <v>0</v>
      </c>
      <c r="M17" s="42"/>
    </row>
    <row r="18" spans="1:13" ht="21" customHeight="1" thickBot="1">
      <c r="A18" s="93">
        <v>11</v>
      </c>
      <c r="B18" s="94" t="s">
        <v>114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124"/>
    </row>
    <row r="19" spans="1:13" ht="19.5" thickTop="1">
      <c r="A19" s="46"/>
      <c r="B19" s="46"/>
      <c r="C19" s="46"/>
      <c r="D19" s="46"/>
      <c r="E19" s="46"/>
      <c r="F19" s="46"/>
      <c r="J19" s="195" t="s">
        <v>99</v>
      </c>
      <c r="K19" s="195"/>
      <c r="L19" s="195"/>
      <c r="M19" s="179"/>
    </row>
    <row r="20" spans="1:13" ht="18.75">
      <c r="A20" s="46"/>
      <c r="B20" s="177" t="s">
        <v>39</v>
      </c>
      <c r="C20" s="177"/>
      <c r="D20" s="50"/>
      <c r="E20" s="50"/>
      <c r="F20" s="50"/>
      <c r="J20" s="177" t="s">
        <v>117</v>
      </c>
      <c r="K20" s="177"/>
      <c r="L20" s="177"/>
      <c r="M20" s="177"/>
    </row>
    <row r="21" spans="1:13" ht="18.75">
      <c r="A21" s="46"/>
      <c r="B21" s="46"/>
      <c r="C21" s="46"/>
      <c r="D21" s="46"/>
      <c r="E21" s="46"/>
      <c r="F21" s="46"/>
      <c r="G21" s="46"/>
      <c r="H21" s="46"/>
      <c r="I21" s="46"/>
      <c r="J21" s="176" t="s">
        <v>101</v>
      </c>
      <c r="K21" s="176"/>
      <c r="L21" s="176"/>
      <c r="M21" s="176"/>
    </row>
    <row r="22" spans="1:13" ht="18.75">
      <c r="A22" s="46"/>
      <c r="B22" s="46"/>
      <c r="C22" s="46"/>
      <c r="D22" s="46"/>
      <c r="E22" s="46"/>
      <c r="F22" s="46"/>
      <c r="G22" s="46"/>
      <c r="H22" s="46"/>
      <c r="I22" s="46"/>
      <c r="J22" s="88"/>
      <c r="K22" s="88"/>
      <c r="L22" s="125"/>
      <c r="M22" s="125"/>
    </row>
    <row r="23" spans="1:13" ht="18.75">
      <c r="A23" s="46"/>
      <c r="B23" s="46"/>
      <c r="C23" s="46"/>
      <c r="D23" s="46"/>
      <c r="E23" s="46"/>
      <c r="F23" s="46"/>
      <c r="G23" s="46"/>
      <c r="H23" s="46"/>
      <c r="I23" s="46"/>
      <c r="J23" s="88"/>
      <c r="K23" s="88"/>
      <c r="L23" s="125"/>
      <c r="M23" s="125"/>
    </row>
    <row r="24" spans="1:13" ht="18.75">
      <c r="A24" s="46"/>
      <c r="B24" s="46"/>
      <c r="C24" s="46"/>
      <c r="D24" s="46"/>
      <c r="E24" s="46"/>
      <c r="F24" s="46"/>
      <c r="G24" s="46"/>
      <c r="H24" s="46"/>
      <c r="I24" s="46"/>
      <c r="J24" s="88"/>
      <c r="K24" s="88"/>
      <c r="L24" s="125"/>
      <c r="M24" s="125"/>
    </row>
    <row r="25" spans="1:13" ht="18.75">
      <c r="A25" s="46"/>
      <c r="B25" s="176" t="s">
        <v>103</v>
      </c>
      <c r="C25" s="176"/>
      <c r="D25" s="46"/>
      <c r="E25" s="46"/>
      <c r="F25" s="46"/>
      <c r="G25" s="46"/>
      <c r="H25" s="46"/>
      <c r="I25" s="46"/>
      <c r="J25" s="176" t="s">
        <v>102</v>
      </c>
      <c r="K25" s="176"/>
      <c r="L25" s="176"/>
      <c r="M25" s="176"/>
    </row>
    <row r="26" spans="1:11" ht="18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</sheetData>
  <sheetProtection/>
  <mergeCells count="18">
    <mergeCell ref="A7:B7"/>
    <mergeCell ref="J19:M19"/>
    <mergeCell ref="B20:C20"/>
    <mergeCell ref="J20:M20"/>
    <mergeCell ref="E5:F5"/>
    <mergeCell ref="G5:H5"/>
    <mergeCell ref="I5:J5"/>
    <mergeCell ref="K5:L5"/>
    <mergeCell ref="J21:M21"/>
    <mergeCell ref="B25:C25"/>
    <mergeCell ref="J25:M25"/>
    <mergeCell ref="A2:M2"/>
    <mergeCell ref="A3:M3"/>
    <mergeCell ref="A4:A6"/>
    <mergeCell ref="B4:B6"/>
    <mergeCell ref="C4:D5"/>
    <mergeCell ref="E4:L4"/>
    <mergeCell ref="M4:M6"/>
  </mergeCells>
  <printOptions/>
  <pageMargins left="0" right="0" top="0" bottom="0" header="0.25" footer="0.2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2:M26"/>
  <sheetViews>
    <sheetView view="pageBreakPreview" zoomScaleNormal="75" zoomScaleSheetLayoutView="100" zoomScalePageLayoutView="0" workbookViewId="0" topLeftCell="A1">
      <selection activeCell="A19" sqref="A19:M25"/>
    </sheetView>
  </sheetViews>
  <sheetFormatPr defaultColWidth="8.88671875" defaultRowHeight="18.75"/>
  <cols>
    <col min="1" max="1" width="3.77734375" style="41" customWidth="1"/>
    <col min="2" max="2" width="22.77734375" style="41" customWidth="1"/>
    <col min="3" max="3" width="7.3359375" style="41" customWidth="1"/>
    <col min="4" max="4" width="8.5546875" style="41" customWidth="1"/>
    <col min="5" max="5" width="6.4453125" style="41" customWidth="1"/>
    <col min="6" max="6" width="9.88671875" style="41" customWidth="1"/>
    <col min="7" max="7" width="7.21484375" style="41" customWidth="1"/>
    <col min="8" max="8" width="8.6640625" style="41" customWidth="1"/>
    <col min="9" max="9" width="6.77734375" style="41" customWidth="1"/>
    <col min="10" max="10" width="8.99609375" style="41" customWidth="1"/>
    <col min="11" max="11" width="5.99609375" style="41" customWidth="1"/>
    <col min="12" max="12" width="9.10546875" style="41" customWidth="1"/>
    <col min="13" max="16384" width="8.88671875" style="41" customWidth="1"/>
  </cols>
  <sheetData>
    <row r="1" ht="15" customHeight="1"/>
    <row r="2" spans="1:13" ht="72" customHeight="1">
      <c r="A2" s="178" t="s">
        <v>144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8.75">
      <c r="A3" s="180" t="s">
        <v>93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9.5" customHeight="1">
      <c r="A4" s="181" t="s">
        <v>84</v>
      </c>
      <c r="B4" s="175" t="s">
        <v>85</v>
      </c>
      <c r="C4" s="175" t="s">
        <v>9</v>
      </c>
      <c r="D4" s="175"/>
      <c r="E4" s="175" t="s">
        <v>4</v>
      </c>
      <c r="F4" s="175"/>
      <c r="G4" s="175"/>
      <c r="H4" s="175"/>
      <c r="I4" s="175"/>
      <c r="J4" s="175"/>
      <c r="K4" s="175"/>
      <c r="L4" s="175"/>
      <c r="M4" s="184" t="s">
        <v>16</v>
      </c>
    </row>
    <row r="5" spans="1:13" ht="60.75" customHeight="1">
      <c r="A5" s="181"/>
      <c r="B5" s="175"/>
      <c r="C5" s="175"/>
      <c r="D5" s="175"/>
      <c r="E5" s="184" t="s">
        <v>10</v>
      </c>
      <c r="F5" s="184"/>
      <c r="G5" s="184" t="s">
        <v>11</v>
      </c>
      <c r="H5" s="175"/>
      <c r="I5" s="184" t="s">
        <v>12</v>
      </c>
      <c r="J5" s="175"/>
      <c r="K5" s="184" t="s">
        <v>13</v>
      </c>
      <c r="L5" s="175"/>
      <c r="M5" s="184"/>
    </row>
    <row r="6" spans="1:13" ht="18" customHeight="1">
      <c r="A6" s="181"/>
      <c r="B6" s="175"/>
      <c r="C6" s="45" t="s">
        <v>0</v>
      </c>
      <c r="D6" s="45" t="s">
        <v>2</v>
      </c>
      <c r="E6" s="44" t="s">
        <v>0</v>
      </c>
      <c r="F6" s="45" t="s">
        <v>1</v>
      </c>
      <c r="G6" s="44" t="s">
        <v>0</v>
      </c>
      <c r="H6" s="44" t="s">
        <v>1</v>
      </c>
      <c r="I6" s="44" t="s">
        <v>0</v>
      </c>
      <c r="J6" s="44" t="s">
        <v>1</v>
      </c>
      <c r="K6" s="44" t="s">
        <v>0</v>
      </c>
      <c r="L6" s="44" t="s">
        <v>1</v>
      </c>
      <c r="M6" s="184"/>
    </row>
    <row r="7" spans="1:13" ht="21.75" customHeight="1">
      <c r="A7" s="182" t="s">
        <v>86</v>
      </c>
      <c r="B7" s="183"/>
      <c r="C7" s="97">
        <f>SUM(C8:C18)</f>
        <v>0</v>
      </c>
      <c r="D7" s="97">
        <f aca="true" t="shared" si="0" ref="D7:L7">SUM(D8:D18)</f>
        <v>0</v>
      </c>
      <c r="E7" s="97">
        <f t="shared" si="0"/>
        <v>0</v>
      </c>
      <c r="F7" s="97">
        <f t="shared" si="0"/>
        <v>0</v>
      </c>
      <c r="G7" s="97">
        <f t="shared" si="0"/>
        <v>0</v>
      </c>
      <c r="H7" s="97">
        <f t="shared" si="0"/>
        <v>0</v>
      </c>
      <c r="I7" s="97">
        <f t="shared" si="0"/>
        <v>0</v>
      </c>
      <c r="J7" s="97">
        <f t="shared" si="0"/>
        <v>0</v>
      </c>
      <c r="K7" s="97">
        <f t="shared" si="0"/>
        <v>0</v>
      </c>
      <c r="L7" s="97">
        <f t="shared" si="0"/>
        <v>0</v>
      </c>
      <c r="M7" s="126"/>
    </row>
    <row r="8" spans="1:13" ht="21.75" customHeight="1">
      <c r="A8" s="91">
        <v>1</v>
      </c>
      <c r="B8" s="92" t="s">
        <v>104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42"/>
    </row>
    <row r="9" spans="1:13" ht="21.75" customHeight="1">
      <c r="A9" s="91">
        <v>2</v>
      </c>
      <c r="B9" s="92" t="s">
        <v>105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42"/>
    </row>
    <row r="10" spans="1:13" ht="21.75" customHeight="1">
      <c r="A10" s="91">
        <v>3</v>
      </c>
      <c r="B10" s="92" t="s">
        <v>106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42"/>
    </row>
    <row r="11" spans="1:13" ht="21.75" customHeight="1">
      <c r="A11" s="91">
        <v>4</v>
      </c>
      <c r="B11" s="92" t="s">
        <v>107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42"/>
    </row>
    <row r="12" spans="1:13" ht="21.75" customHeight="1">
      <c r="A12" s="91">
        <v>5</v>
      </c>
      <c r="B12" s="92" t="s">
        <v>108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42"/>
    </row>
    <row r="13" spans="1:13" ht="21.75" customHeight="1">
      <c r="A13" s="91">
        <v>6</v>
      </c>
      <c r="B13" s="92" t="s">
        <v>109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42"/>
    </row>
    <row r="14" spans="1:13" ht="23.25" customHeight="1">
      <c r="A14" s="91">
        <v>7</v>
      </c>
      <c r="B14" s="92" t="s">
        <v>110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42"/>
    </row>
    <row r="15" spans="1:13" ht="23.25" customHeight="1">
      <c r="A15" s="91">
        <v>8</v>
      </c>
      <c r="B15" s="92" t="s">
        <v>111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42"/>
    </row>
    <row r="16" spans="1:13" ht="24.75" customHeight="1">
      <c r="A16" s="91">
        <v>9</v>
      </c>
      <c r="B16" s="92" t="s">
        <v>112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42"/>
    </row>
    <row r="17" spans="1:13" ht="24.75" customHeight="1">
      <c r="A17" s="91">
        <v>10</v>
      </c>
      <c r="B17" s="92" t="s">
        <v>113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42"/>
    </row>
    <row r="18" spans="1:13" ht="23.25" customHeight="1" thickBot="1">
      <c r="A18" s="93">
        <v>11</v>
      </c>
      <c r="B18" s="94" t="s">
        <v>114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124"/>
    </row>
    <row r="19" spans="1:13" ht="19.5" thickTop="1">
      <c r="A19" s="46"/>
      <c r="B19" s="46"/>
      <c r="C19" s="46"/>
      <c r="D19" s="46"/>
      <c r="E19" s="46"/>
      <c r="F19" s="46"/>
      <c r="J19" s="195" t="s">
        <v>99</v>
      </c>
      <c r="K19" s="195"/>
      <c r="L19" s="195"/>
      <c r="M19" s="179"/>
    </row>
    <row r="20" spans="1:13" ht="18.75">
      <c r="A20" s="46"/>
      <c r="B20" s="177" t="s">
        <v>39</v>
      </c>
      <c r="C20" s="177"/>
      <c r="D20" s="50"/>
      <c r="E20" s="50"/>
      <c r="F20" s="50"/>
      <c r="J20" s="177" t="s">
        <v>117</v>
      </c>
      <c r="K20" s="177"/>
      <c r="L20" s="177"/>
      <c r="M20" s="177"/>
    </row>
    <row r="21" spans="1:13" ht="18.75">
      <c r="A21" s="46"/>
      <c r="B21" s="46"/>
      <c r="C21" s="46"/>
      <c r="D21" s="46"/>
      <c r="E21" s="46"/>
      <c r="F21" s="46"/>
      <c r="G21" s="46"/>
      <c r="H21" s="46"/>
      <c r="I21" s="46"/>
      <c r="J21" s="176" t="s">
        <v>101</v>
      </c>
      <c r="K21" s="176"/>
      <c r="L21" s="176"/>
      <c r="M21" s="176"/>
    </row>
    <row r="22" spans="1:13" ht="18.75">
      <c r="A22" s="46"/>
      <c r="B22" s="46"/>
      <c r="C22" s="46"/>
      <c r="D22" s="46"/>
      <c r="E22" s="46"/>
      <c r="F22" s="46"/>
      <c r="G22" s="46"/>
      <c r="H22" s="46"/>
      <c r="I22" s="46"/>
      <c r="J22" s="88"/>
      <c r="K22" s="88"/>
      <c r="L22" s="125"/>
      <c r="M22" s="125"/>
    </row>
    <row r="23" spans="1:13" ht="18.75">
      <c r="A23" s="46"/>
      <c r="B23" s="46"/>
      <c r="C23" s="46"/>
      <c r="D23" s="46"/>
      <c r="E23" s="46"/>
      <c r="F23" s="46"/>
      <c r="G23" s="46"/>
      <c r="H23" s="46"/>
      <c r="I23" s="46"/>
      <c r="J23" s="88"/>
      <c r="K23" s="88"/>
      <c r="L23" s="125"/>
      <c r="M23" s="125"/>
    </row>
    <row r="24" spans="1:13" ht="18.75">
      <c r="A24" s="46"/>
      <c r="B24" s="46"/>
      <c r="C24" s="46"/>
      <c r="D24" s="46"/>
      <c r="E24" s="46"/>
      <c r="F24" s="46"/>
      <c r="G24" s="46"/>
      <c r="H24" s="46"/>
      <c r="I24" s="46"/>
      <c r="J24" s="88"/>
      <c r="K24" s="88"/>
      <c r="L24" s="125"/>
      <c r="M24" s="125"/>
    </row>
    <row r="25" spans="1:13" ht="18.75">
      <c r="A25" s="46"/>
      <c r="B25" s="176" t="s">
        <v>103</v>
      </c>
      <c r="C25" s="176"/>
      <c r="D25" s="46"/>
      <c r="E25" s="46"/>
      <c r="F25" s="46"/>
      <c r="G25" s="46"/>
      <c r="H25" s="46"/>
      <c r="I25" s="46"/>
      <c r="J25" s="176" t="s">
        <v>102</v>
      </c>
      <c r="K25" s="176"/>
      <c r="L25" s="176"/>
      <c r="M25" s="176"/>
    </row>
    <row r="26" spans="1:11" ht="18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</sheetData>
  <sheetProtection/>
  <mergeCells count="18">
    <mergeCell ref="A7:B7"/>
    <mergeCell ref="J19:M19"/>
    <mergeCell ref="B20:C20"/>
    <mergeCell ref="J20:M20"/>
    <mergeCell ref="E5:F5"/>
    <mergeCell ref="G5:H5"/>
    <mergeCell ref="I5:J5"/>
    <mergeCell ref="K5:L5"/>
    <mergeCell ref="J21:M21"/>
    <mergeCell ref="B25:C25"/>
    <mergeCell ref="J25:M25"/>
    <mergeCell ref="A2:M2"/>
    <mergeCell ref="A3:M3"/>
    <mergeCell ref="A4:A6"/>
    <mergeCell ref="B4:B6"/>
    <mergeCell ref="C4:D5"/>
    <mergeCell ref="E4:L4"/>
    <mergeCell ref="M4:M6"/>
  </mergeCells>
  <printOptions/>
  <pageMargins left="0" right="0" top="0" bottom="0" header="0.25" footer="0.2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2:M26"/>
  <sheetViews>
    <sheetView view="pageBreakPreview" zoomScaleNormal="75" zoomScaleSheetLayoutView="100" zoomScalePageLayoutView="0" workbookViewId="0" topLeftCell="A1">
      <selection activeCell="A19" sqref="A19:M25"/>
    </sheetView>
  </sheetViews>
  <sheetFormatPr defaultColWidth="8.88671875" defaultRowHeight="18.75"/>
  <cols>
    <col min="1" max="1" width="3.77734375" style="41" customWidth="1"/>
    <col min="2" max="2" width="22.21484375" style="41" customWidth="1"/>
    <col min="3" max="3" width="5.99609375" style="41" customWidth="1"/>
    <col min="4" max="4" width="8.88671875" style="41" customWidth="1"/>
    <col min="5" max="5" width="6.4453125" style="41" customWidth="1"/>
    <col min="6" max="6" width="10.21484375" style="41" customWidth="1"/>
    <col min="7" max="7" width="6.5546875" style="41" customWidth="1"/>
    <col min="8" max="8" width="8.77734375" style="41" customWidth="1"/>
    <col min="9" max="9" width="6.77734375" style="41" customWidth="1"/>
    <col min="10" max="10" width="8.6640625" style="41" customWidth="1"/>
    <col min="11" max="11" width="5.99609375" style="41" customWidth="1"/>
    <col min="12" max="12" width="10.21484375" style="41" customWidth="1"/>
    <col min="13" max="16384" width="8.88671875" style="41" customWidth="1"/>
  </cols>
  <sheetData>
    <row r="1" ht="15" customHeight="1"/>
    <row r="2" spans="1:13" ht="72" customHeight="1">
      <c r="A2" s="178" t="s">
        <v>145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8.75">
      <c r="A3" s="180" t="s">
        <v>92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9.5" customHeight="1">
      <c r="A4" s="181" t="s">
        <v>84</v>
      </c>
      <c r="B4" s="175" t="s">
        <v>85</v>
      </c>
      <c r="C4" s="175" t="s">
        <v>9</v>
      </c>
      <c r="D4" s="175"/>
      <c r="E4" s="175" t="s">
        <v>4</v>
      </c>
      <c r="F4" s="175"/>
      <c r="G4" s="175"/>
      <c r="H4" s="175"/>
      <c r="I4" s="175"/>
      <c r="J4" s="175"/>
      <c r="K4" s="175"/>
      <c r="L4" s="175"/>
      <c r="M4" s="184" t="s">
        <v>17</v>
      </c>
    </row>
    <row r="5" spans="1:13" ht="60.75" customHeight="1">
      <c r="A5" s="181"/>
      <c r="B5" s="175"/>
      <c r="C5" s="175"/>
      <c r="D5" s="175"/>
      <c r="E5" s="184" t="s">
        <v>10</v>
      </c>
      <c r="F5" s="184"/>
      <c r="G5" s="184" t="s">
        <v>11</v>
      </c>
      <c r="H5" s="175"/>
      <c r="I5" s="184" t="s">
        <v>12</v>
      </c>
      <c r="J5" s="175"/>
      <c r="K5" s="184" t="s">
        <v>13</v>
      </c>
      <c r="L5" s="175"/>
      <c r="M5" s="184"/>
    </row>
    <row r="6" spans="1:13" ht="18" customHeight="1">
      <c r="A6" s="181"/>
      <c r="B6" s="175"/>
      <c r="C6" s="45" t="s">
        <v>0</v>
      </c>
      <c r="D6" s="45" t="s">
        <v>2</v>
      </c>
      <c r="E6" s="44" t="s">
        <v>0</v>
      </c>
      <c r="F6" s="45" t="s">
        <v>1</v>
      </c>
      <c r="G6" s="44" t="s">
        <v>0</v>
      </c>
      <c r="H6" s="44" t="s">
        <v>1</v>
      </c>
      <c r="I6" s="44" t="s">
        <v>0</v>
      </c>
      <c r="J6" s="44" t="s">
        <v>1</v>
      </c>
      <c r="K6" s="44" t="s">
        <v>0</v>
      </c>
      <c r="L6" s="44" t="s">
        <v>1</v>
      </c>
      <c r="M6" s="184"/>
    </row>
    <row r="7" spans="1:13" ht="21.75" customHeight="1">
      <c r="A7" s="182" t="s">
        <v>86</v>
      </c>
      <c r="B7" s="183"/>
      <c r="C7" s="97">
        <f>SUM(C8:C18)</f>
        <v>0</v>
      </c>
      <c r="D7" s="97">
        <f aca="true" t="shared" si="0" ref="D7:L7">SUM(D8:D18)</f>
        <v>0</v>
      </c>
      <c r="E7" s="97">
        <f t="shared" si="0"/>
        <v>0</v>
      </c>
      <c r="F7" s="97">
        <f t="shared" si="0"/>
        <v>0</v>
      </c>
      <c r="G7" s="97">
        <f t="shared" si="0"/>
        <v>0</v>
      </c>
      <c r="H7" s="97">
        <f t="shared" si="0"/>
        <v>0</v>
      </c>
      <c r="I7" s="97">
        <f t="shared" si="0"/>
        <v>0</v>
      </c>
      <c r="J7" s="97">
        <f t="shared" si="0"/>
        <v>0</v>
      </c>
      <c r="K7" s="97">
        <f t="shared" si="0"/>
        <v>0</v>
      </c>
      <c r="L7" s="97">
        <f t="shared" si="0"/>
        <v>0</v>
      </c>
      <c r="M7" s="126"/>
    </row>
    <row r="8" spans="1:13" ht="24" customHeight="1">
      <c r="A8" s="91">
        <v>1</v>
      </c>
      <c r="B8" s="92" t="s">
        <v>104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42"/>
    </row>
    <row r="9" spans="1:13" ht="22.5" customHeight="1">
      <c r="A9" s="91">
        <v>2</v>
      </c>
      <c r="B9" s="92" t="s">
        <v>105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42"/>
    </row>
    <row r="10" spans="1:13" ht="21.75" customHeight="1">
      <c r="A10" s="91">
        <v>3</v>
      </c>
      <c r="B10" s="92" t="s">
        <v>106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42"/>
    </row>
    <row r="11" spans="1:13" ht="22.5" customHeight="1">
      <c r="A11" s="91">
        <v>4</v>
      </c>
      <c r="B11" s="92" t="s">
        <v>107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42"/>
    </row>
    <row r="12" spans="1:13" ht="21.75" customHeight="1">
      <c r="A12" s="91">
        <v>5</v>
      </c>
      <c r="B12" s="92" t="s">
        <v>108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42"/>
    </row>
    <row r="13" spans="1:13" ht="21" customHeight="1">
      <c r="A13" s="91">
        <v>6</v>
      </c>
      <c r="B13" s="92" t="s">
        <v>109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42"/>
    </row>
    <row r="14" spans="1:13" ht="22.5" customHeight="1">
      <c r="A14" s="91">
        <v>7</v>
      </c>
      <c r="B14" s="92" t="s">
        <v>110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42"/>
    </row>
    <row r="15" spans="1:13" ht="21.75" customHeight="1">
      <c r="A15" s="91">
        <v>8</v>
      </c>
      <c r="B15" s="92" t="s">
        <v>111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42"/>
    </row>
    <row r="16" spans="1:13" ht="21" customHeight="1">
      <c r="A16" s="91">
        <v>9</v>
      </c>
      <c r="B16" s="92" t="s">
        <v>112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42"/>
    </row>
    <row r="17" spans="1:13" ht="22.5" customHeight="1">
      <c r="A17" s="91">
        <v>10</v>
      </c>
      <c r="B17" s="92" t="s">
        <v>113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42"/>
    </row>
    <row r="18" spans="1:13" ht="21.75" customHeight="1" thickBot="1">
      <c r="A18" s="93">
        <v>11</v>
      </c>
      <c r="B18" s="94" t="s">
        <v>114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124"/>
    </row>
    <row r="19" spans="1:13" ht="19.5" thickTop="1">
      <c r="A19" s="46"/>
      <c r="B19" s="46"/>
      <c r="C19" s="46"/>
      <c r="D19" s="46"/>
      <c r="E19" s="46"/>
      <c r="F19" s="46"/>
      <c r="J19" s="195" t="s">
        <v>99</v>
      </c>
      <c r="K19" s="195"/>
      <c r="L19" s="195"/>
      <c r="M19" s="179"/>
    </row>
    <row r="20" spans="1:13" ht="18.75">
      <c r="A20" s="46"/>
      <c r="B20" s="177" t="s">
        <v>39</v>
      </c>
      <c r="C20" s="177"/>
      <c r="D20" s="50"/>
      <c r="E20" s="50"/>
      <c r="F20" s="50"/>
      <c r="J20" s="177" t="s">
        <v>117</v>
      </c>
      <c r="K20" s="177"/>
      <c r="L20" s="177"/>
      <c r="M20" s="177"/>
    </row>
    <row r="21" spans="1:13" ht="18.75">
      <c r="A21" s="46"/>
      <c r="B21" s="46"/>
      <c r="C21" s="46"/>
      <c r="D21" s="46"/>
      <c r="E21" s="46"/>
      <c r="F21" s="46"/>
      <c r="G21" s="46"/>
      <c r="H21" s="46"/>
      <c r="I21" s="46"/>
      <c r="J21" s="176" t="s">
        <v>101</v>
      </c>
      <c r="K21" s="176"/>
      <c r="L21" s="176"/>
      <c r="M21" s="176"/>
    </row>
    <row r="22" spans="1:13" ht="18.75">
      <c r="A22" s="46"/>
      <c r="B22" s="46"/>
      <c r="C22" s="46"/>
      <c r="D22" s="46"/>
      <c r="E22" s="46"/>
      <c r="F22" s="46"/>
      <c r="G22" s="46"/>
      <c r="H22" s="46"/>
      <c r="I22" s="46"/>
      <c r="J22" s="88"/>
      <c r="K22" s="88"/>
      <c r="L22" s="125"/>
      <c r="M22" s="125"/>
    </row>
    <row r="23" spans="1:13" ht="18.75">
      <c r="A23" s="46"/>
      <c r="B23" s="46"/>
      <c r="C23" s="46"/>
      <c r="D23" s="46"/>
      <c r="E23" s="46"/>
      <c r="F23" s="46"/>
      <c r="G23" s="46"/>
      <c r="H23" s="46"/>
      <c r="I23" s="46"/>
      <c r="J23" s="88"/>
      <c r="K23" s="88"/>
      <c r="L23" s="125"/>
      <c r="M23" s="125"/>
    </row>
    <row r="24" spans="1:13" ht="18.75">
      <c r="A24" s="46"/>
      <c r="B24" s="46"/>
      <c r="C24" s="46"/>
      <c r="D24" s="46"/>
      <c r="E24" s="46"/>
      <c r="F24" s="46"/>
      <c r="G24" s="46"/>
      <c r="H24" s="46"/>
      <c r="I24" s="46"/>
      <c r="J24" s="88"/>
      <c r="K24" s="88"/>
      <c r="L24" s="125"/>
      <c r="M24" s="125"/>
    </row>
    <row r="25" spans="1:13" ht="18.75">
      <c r="A25" s="46"/>
      <c r="B25" s="176" t="s">
        <v>103</v>
      </c>
      <c r="C25" s="176"/>
      <c r="D25" s="46"/>
      <c r="E25" s="46"/>
      <c r="F25" s="46"/>
      <c r="G25" s="46"/>
      <c r="H25" s="46"/>
      <c r="I25" s="46"/>
      <c r="J25" s="176" t="s">
        <v>102</v>
      </c>
      <c r="K25" s="176"/>
      <c r="L25" s="176"/>
      <c r="M25" s="176"/>
    </row>
    <row r="26" spans="1:11" ht="18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</sheetData>
  <sheetProtection/>
  <mergeCells count="18">
    <mergeCell ref="A7:B7"/>
    <mergeCell ref="J19:M19"/>
    <mergeCell ref="B20:C20"/>
    <mergeCell ref="J20:M20"/>
    <mergeCell ref="E5:F5"/>
    <mergeCell ref="G5:H5"/>
    <mergeCell ref="I5:J5"/>
    <mergeCell ref="K5:L5"/>
    <mergeCell ref="J21:M21"/>
    <mergeCell ref="B25:C25"/>
    <mergeCell ref="J25:M25"/>
    <mergeCell ref="A2:M2"/>
    <mergeCell ref="A3:M3"/>
    <mergeCell ref="A4:A6"/>
    <mergeCell ref="B4:B6"/>
    <mergeCell ref="C4:D5"/>
    <mergeCell ref="E4:L4"/>
    <mergeCell ref="M4:M6"/>
  </mergeCells>
  <printOptions/>
  <pageMargins left="0" right="0" top="0" bottom="0" header="0.25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A2:M26"/>
  <sheetViews>
    <sheetView view="pageBreakPreview" zoomScaleNormal="75" zoomScaleSheetLayoutView="100" zoomScalePageLayoutView="0" workbookViewId="0" topLeftCell="A1">
      <selection activeCell="C7" sqref="C7:M7"/>
    </sheetView>
  </sheetViews>
  <sheetFormatPr defaultColWidth="8.88671875" defaultRowHeight="18.75"/>
  <cols>
    <col min="1" max="1" width="3.77734375" style="41" customWidth="1"/>
    <col min="2" max="2" width="22.3359375" style="41" customWidth="1"/>
    <col min="3" max="3" width="6.77734375" style="41" customWidth="1"/>
    <col min="4" max="4" width="8.6640625" style="41" customWidth="1"/>
    <col min="5" max="5" width="6.4453125" style="41" customWidth="1"/>
    <col min="6" max="6" width="10.21484375" style="41" customWidth="1"/>
    <col min="7" max="7" width="6.5546875" style="41" customWidth="1"/>
    <col min="8" max="8" width="9.3359375" style="41" customWidth="1"/>
    <col min="9" max="9" width="6.77734375" style="41" customWidth="1"/>
    <col min="10" max="10" width="9.21484375" style="41" customWidth="1"/>
    <col min="11" max="11" width="5.99609375" style="41" customWidth="1"/>
    <col min="12" max="12" width="8.3359375" style="41" customWidth="1"/>
    <col min="13" max="16384" width="8.88671875" style="41" customWidth="1"/>
  </cols>
  <sheetData>
    <row r="1" ht="15" customHeight="1"/>
    <row r="2" spans="1:13" ht="72" customHeight="1">
      <c r="A2" s="178" t="s">
        <v>146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8.75">
      <c r="A3" s="180" t="s">
        <v>91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9.5" customHeight="1">
      <c r="A4" s="181" t="s">
        <v>84</v>
      </c>
      <c r="B4" s="175" t="s">
        <v>85</v>
      </c>
      <c r="C4" s="175" t="s">
        <v>9</v>
      </c>
      <c r="D4" s="175"/>
      <c r="E4" s="175" t="s">
        <v>4</v>
      </c>
      <c r="F4" s="175"/>
      <c r="G4" s="175"/>
      <c r="H4" s="175"/>
      <c r="I4" s="175"/>
      <c r="J4" s="175"/>
      <c r="K4" s="175"/>
      <c r="L4" s="175"/>
      <c r="M4" s="184" t="s">
        <v>18</v>
      </c>
    </row>
    <row r="5" spans="1:13" ht="60.75" customHeight="1">
      <c r="A5" s="181"/>
      <c r="B5" s="175"/>
      <c r="C5" s="175"/>
      <c r="D5" s="175"/>
      <c r="E5" s="184" t="s">
        <v>10</v>
      </c>
      <c r="F5" s="184"/>
      <c r="G5" s="184" t="s">
        <v>11</v>
      </c>
      <c r="H5" s="175"/>
      <c r="I5" s="184" t="s">
        <v>12</v>
      </c>
      <c r="J5" s="175"/>
      <c r="K5" s="184" t="s">
        <v>13</v>
      </c>
      <c r="L5" s="175"/>
      <c r="M5" s="184"/>
    </row>
    <row r="6" spans="1:13" ht="18" customHeight="1">
      <c r="A6" s="181"/>
      <c r="B6" s="175"/>
      <c r="C6" s="45" t="s">
        <v>0</v>
      </c>
      <c r="D6" s="45" t="s">
        <v>2</v>
      </c>
      <c r="E6" s="44" t="s">
        <v>0</v>
      </c>
      <c r="F6" s="45" t="s">
        <v>1</v>
      </c>
      <c r="G6" s="44" t="s">
        <v>0</v>
      </c>
      <c r="H6" s="44" t="s">
        <v>1</v>
      </c>
      <c r="I6" s="44" t="s">
        <v>0</v>
      </c>
      <c r="J6" s="44" t="s">
        <v>1</v>
      </c>
      <c r="K6" s="44" t="s">
        <v>0</v>
      </c>
      <c r="L6" s="44" t="s">
        <v>1</v>
      </c>
      <c r="M6" s="184"/>
    </row>
    <row r="7" spans="1:13" ht="21.75" customHeight="1">
      <c r="A7" s="182" t="s">
        <v>86</v>
      </c>
      <c r="B7" s="183"/>
      <c r="C7" s="128">
        <f>SUM(C8:C18)</f>
        <v>1</v>
      </c>
      <c r="D7" s="128">
        <f aca="true" t="shared" si="0" ref="D7:L7">SUM(D8:D18)</f>
        <v>56321</v>
      </c>
      <c r="E7" s="128">
        <f t="shared" si="0"/>
        <v>0</v>
      </c>
      <c r="F7" s="128">
        <f t="shared" si="0"/>
        <v>0</v>
      </c>
      <c r="G7" s="128">
        <f t="shared" si="0"/>
        <v>1</v>
      </c>
      <c r="H7" s="128">
        <f t="shared" si="0"/>
        <v>56321</v>
      </c>
      <c r="I7" s="128">
        <f t="shared" si="0"/>
        <v>0</v>
      </c>
      <c r="J7" s="128">
        <f t="shared" si="0"/>
        <v>0</v>
      </c>
      <c r="K7" s="128">
        <f t="shared" si="0"/>
        <v>0</v>
      </c>
      <c r="L7" s="128">
        <f t="shared" si="0"/>
        <v>0</v>
      </c>
      <c r="M7" s="127"/>
    </row>
    <row r="8" spans="1:13" ht="21.75" customHeight="1">
      <c r="A8" s="91">
        <v>1</v>
      </c>
      <c r="B8" s="92" t="s">
        <v>104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42"/>
    </row>
    <row r="9" spans="1:13" ht="21.75" customHeight="1">
      <c r="A9" s="91">
        <v>2</v>
      </c>
      <c r="B9" s="92" t="s">
        <v>105</v>
      </c>
      <c r="C9" s="90">
        <v>1</v>
      </c>
      <c r="D9" s="90">
        <v>56321</v>
      </c>
      <c r="E9" s="90">
        <v>0</v>
      </c>
      <c r="F9" s="90">
        <v>0</v>
      </c>
      <c r="G9" s="90">
        <v>1</v>
      </c>
      <c r="H9" s="90">
        <v>56321</v>
      </c>
      <c r="I9" s="90">
        <v>0</v>
      </c>
      <c r="J9" s="90">
        <v>0</v>
      </c>
      <c r="K9" s="90">
        <v>0</v>
      </c>
      <c r="L9" s="90">
        <v>0</v>
      </c>
      <c r="M9" s="42"/>
    </row>
    <row r="10" spans="1:13" ht="21.75" customHeight="1">
      <c r="A10" s="91">
        <v>3</v>
      </c>
      <c r="B10" s="92" t="s">
        <v>106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42"/>
    </row>
    <row r="11" spans="1:13" ht="21.75" customHeight="1">
      <c r="A11" s="91">
        <v>4</v>
      </c>
      <c r="B11" s="92" t="s">
        <v>107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42"/>
    </row>
    <row r="12" spans="1:13" ht="21.75" customHeight="1">
      <c r="A12" s="91">
        <v>5</v>
      </c>
      <c r="B12" s="92" t="s">
        <v>108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42"/>
    </row>
    <row r="13" spans="1:13" ht="21.75" customHeight="1">
      <c r="A13" s="91">
        <v>6</v>
      </c>
      <c r="B13" s="92" t="s">
        <v>109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42"/>
    </row>
    <row r="14" spans="1:13" ht="23.25" customHeight="1">
      <c r="A14" s="91">
        <v>7</v>
      </c>
      <c r="B14" s="92" t="s">
        <v>110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42"/>
    </row>
    <row r="15" spans="1:13" ht="24" customHeight="1">
      <c r="A15" s="91">
        <v>8</v>
      </c>
      <c r="B15" s="92" t="s">
        <v>111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42"/>
    </row>
    <row r="16" spans="1:13" ht="24" customHeight="1">
      <c r="A16" s="91">
        <v>9</v>
      </c>
      <c r="B16" s="92" t="s">
        <v>112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42"/>
    </row>
    <row r="17" spans="1:13" ht="23.25" customHeight="1">
      <c r="A17" s="91">
        <v>10</v>
      </c>
      <c r="B17" s="92" t="s">
        <v>113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42"/>
    </row>
    <row r="18" spans="1:13" ht="22.5" customHeight="1" thickBot="1">
      <c r="A18" s="93">
        <v>11</v>
      </c>
      <c r="B18" s="94" t="s">
        <v>114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124"/>
    </row>
    <row r="19" spans="1:13" ht="19.5" thickTop="1">
      <c r="A19" s="46"/>
      <c r="B19" s="46"/>
      <c r="C19" s="46"/>
      <c r="D19" s="46"/>
      <c r="E19" s="46"/>
      <c r="F19" s="46"/>
      <c r="J19" s="195" t="s">
        <v>99</v>
      </c>
      <c r="K19" s="195"/>
      <c r="L19" s="195"/>
      <c r="M19" s="179"/>
    </row>
    <row r="20" spans="1:13" ht="18.75">
      <c r="A20" s="46"/>
      <c r="B20" s="177" t="s">
        <v>39</v>
      </c>
      <c r="C20" s="177"/>
      <c r="D20" s="50"/>
      <c r="E20" s="50"/>
      <c r="F20" s="50"/>
      <c r="J20" s="177" t="s">
        <v>117</v>
      </c>
      <c r="K20" s="177"/>
      <c r="L20" s="177"/>
      <c r="M20" s="177"/>
    </row>
    <row r="21" spans="1:13" ht="18.75">
      <c r="A21" s="46"/>
      <c r="B21" s="46"/>
      <c r="C21" s="46"/>
      <c r="D21" s="46"/>
      <c r="E21" s="46"/>
      <c r="F21" s="46"/>
      <c r="G21" s="46"/>
      <c r="H21" s="46"/>
      <c r="I21" s="46"/>
      <c r="J21" s="176" t="s">
        <v>101</v>
      </c>
      <c r="K21" s="176"/>
      <c r="L21" s="176"/>
      <c r="M21" s="176"/>
    </row>
    <row r="22" spans="1:13" ht="18.75">
      <c r="A22" s="46"/>
      <c r="B22" s="46"/>
      <c r="C22" s="46"/>
      <c r="D22" s="46"/>
      <c r="E22" s="46"/>
      <c r="F22" s="46"/>
      <c r="G22" s="46"/>
      <c r="H22" s="46"/>
      <c r="I22" s="46"/>
      <c r="J22" s="88"/>
      <c r="K22" s="88"/>
      <c r="L22" s="125"/>
      <c r="M22" s="125"/>
    </row>
    <row r="23" spans="1:13" ht="18.75">
      <c r="A23" s="46"/>
      <c r="B23" s="46"/>
      <c r="C23" s="46"/>
      <c r="D23" s="46"/>
      <c r="E23" s="46"/>
      <c r="F23" s="46"/>
      <c r="G23" s="46"/>
      <c r="H23" s="46"/>
      <c r="I23" s="46"/>
      <c r="J23" s="88"/>
      <c r="K23" s="88"/>
      <c r="L23" s="125"/>
      <c r="M23" s="125"/>
    </row>
    <row r="24" spans="1:13" ht="18.75">
      <c r="A24" s="46"/>
      <c r="B24" s="46"/>
      <c r="C24" s="46"/>
      <c r="D24" s="46"/>
      <c r="E24" s="46"/>
      <c r="F24" s="46"/>
      <c r="G24" s="46"/>
      <c r="H24" s="46"/>
      <c r="I24" s="46"/>
      <c r="J24" s="88"/>
      <c r="K24" s="88"/>
      <c r="L24" s="125"/>
      <c r="M24" s="125"/>
    </row>
    <row r="25" spans="1:13" ht="18.75">
      <c r="A25" s="46"/>
      <c r="B25" s="176" t="s">
        <v>103</v>
      </c>
      <c r="C25" s="176"/>
      <c r="D25" s="46"/>
      <c r="E25" s="46"/>
      <c r="F25" s="46"/>
      <c r="G25" s="46"/>
      <c r="H25" s="46"/>
      <c r="I25" s="46"/>
      <c r="J25" s="176" t="s">
        <v>102</v>
      </c>
      <c r="K25" s="176"/>
      <c r="L25" s="176"/>
      <c r="M25" s="176"/>
    </row>
    <row r="26" spans="1:11" ht="18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</sheetData>
  <sheetProtection/>
  <mergeCells count="18">
    <mergeCell ref="A7:B7"/>
    <mergeCell ref="J19:M19"/>
    <mergeCell ref="B20:C20"/>
    <mergeCell ref="J20:M20"/>
    <mergeCell ref="E5:F5"/>
    <mergeCell ref="G5:H5"/>
    <mergeCell ref="I5:J5"/>
    <mergeCell ref="K5:L5"/>
    <mergeCell ref="J21:M21"/>
    <mergeCell ref="B25:C25"/>
    <mergeCell ref="J25:M25"/>
    <mergeCell ref="A2:M2"/>
    <mergeCell ref="A3:M3"/>
    <mergeCell ref="A4:A6"/>
    <mergeCell ref="B4:B6"/>
    <mergeCell ref="C4:D5"/>
    <mergeCell ref="E4:L4"/>
    <mergeCell ref="M4:M6"/>
  </mergeCells>
  <printOptions/>
  <pageMargins left="0" right="0" top="0" bottom="0" header="0.25" footer="0.2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2:M26"/>
  <sheetViews>
    <sheetView view="pageBreakPreview" zoomScaleNormal="75" zoomScaleSheetLayoutView="100" zoomScalePageLayoutView="0" workbookViewId="0" topLeftCell="A1">
      <selection activeCell="B20" sqref="B20:C25"/>
    </sheetView>
  </sheetViews>
  <sheetFormatPr defaultColWidth="8.88671875" defaultRowHeight="18.75"/>
  <cols>
    <col min="1" max="1" width="3.77734375" style="41" customWidth="1"/>
    <col min="2" max="2" width="22.6640625" style="41" customWidth="1"/>
    <col min="3" max="3" width="6.99609375" style="41" customWidth="1"/>
    <col min="4" max="4" width="8.6640625" style="41" customWidth="1"/>
    <col min="5" max="5" width="6.4453125" style="41" customWidth="1"/>
    <col min="6" max="6" width="11.21484375" style="41" customWidth="1"/>
    <col min="7" max="7" width="6.5546875" style="41" customWidth="1"/>
    <col min="8" max="8" width="9.5546875" style="41" customWidth="1"/>
    <col min="9" max="9" width="6.77734375" style="41" customWidth="1"/>
    <col min="10" max="10" width="9.4453125" style="41" customWidth="1"/>
    <col min="11" max="11" width="5.99609375" style="41" customWidth="1"/>
    <col min="12" max="12" width="9.4453125" style="41" customWidth="1"/>
    <col min="13" max="13" width="6.88671875" style="41" customWidth="1"/>
    <col min="14" max="16384" width="8.88671875" style="41" customWidth="1"/>
  </cols>
  <sheetData>
    <row r="1" ht="15" customHeight="1"/>
    <row r="2" spans="1:13" ht="72" customHeight="1">
      <c r="A2" s="178" t="s">
        <v>147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8.75">
      <c r="A3" s="180" t="s">
        <v>94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9.5" customHeight="1">
      <c r="A4" s="181" t="s">
        <v>84</v>
      </c>
      <c r="B4" s="175" t="s">
        <v>85</v>
      </c>
      <c r="C4" s="175" t="s">
        <v>9</v>
      </c>
      <c r="D4" s="175"/>
      <c r="E4" s="175" t="s">
        <v>4</v>
      </c>
      <c r="F4" s="175"/>
      <c r="G4" s="175"/>
      <c r="H4" s="175"/>
      <c r="I4" s="175"/>
      <c r="J4" s="175"/>
      <c r="K4" s="175"/>
      <c r="L4" s="175"/>
      <c r="M4" s="184" t="s">
        <v>19</v>
      </c>
    </row>
    <row r="5" spans="1:13" ht="60.75" customHeight="1">
      <c r="A5" s="181"/>
      <c r="B5" s="175"/>
      <c r="C5" s="175"/>
      <c r="D5" s="175"/>
      <c r="E5" s="184" t="s">
        <v>10</v>
      </c>
      <c r="F5" s="184"/>
      <c r="G5" s="184" t="s">
        <v>11</v>
      </c>
      <c r="H5" s="175"/>
      <c r="I5" s="184" t="s">
        <v>12</v>
      </c>
      <c r="J5" s="175"/>
      <c r="K5" s="184" t="s">
        <v>13</v>
      </c>
      <c r="L5" s="175"/>
      <c r="M5" s="184"/>
    </row>
    <row r="6" spans="1:13" ht="18" customHeight="1">
      <c r="A6" s="181"/>
      <c r="B6" s="175"/>
      <c r="C6" s="45" t="s">
        <v>0</v>
      </c>
      <c r="D6" s="45" t="s">
        <v>2</v>
      </c>
      <c r="E6" s="44" t="s">
        <v>0</v>
      </c>
      <c r="F6" s="45" t="s">
        <v>1</v>
      </c>
      <c r="G6" s="44" t="s">
        <v>0</v>
      </c>
      <c r="H6" s="44" t="s">
        <v>1</v>
      </c>
      <c r="I6" s="44" t="s">
        <v>0</v>
      </c>
      <c r="J6" s="44" t="s">
        <v>1</v>
      </c>
      <c r="K6" s="44" t="s">
        <v>0</v>
      </c>
      <c r="L6" s="44" t="s">
        <v>1</v>
      </c>
      <c r="M6" s="184"/>
    </row>
    <row r="7" spans="1:13" ht="21.75" customHeight="1">
      <c r="A7" s="182" t="s">
        <v>86</v>
      </c>
      <c r="B7" s="183"/>
      <c r="C7" s="97">
        <f>SUM(C8:C18)</f>
        <v>0</v>
      </c>
      <c r="D7" s="97">
        <f aca="true" t="shared" si="0" ref="D7:L7">SUM(D8:D18)</f>
        <v>0</v>
      </c>
      <c r="E7" s="97">
        <f t="shared" si="0"/>
        <v>0</v>
      </c>
      <c r="F7" s="97">
        <f t="shared" si="0"/>
        <v>0</v>
      </c>
      <c r="G7" s="97">
        <f t="shared" si="0"/>
        <v>0</v>
      </c>
      <c r="H7" s="97">
        <f t="shared" si="0"/>
        <v>0</v>
      </c>
      <c r="I7" s="97">
        <f t="shared" si="0"/>
        <v>0</v>
      </c>
      <c r="J7" s="97">
        <f t="shared" si="0"/>
        <v>0</v>
      </c>
      <c r="K7" s="97">
        <f t="shared" si="0"/>
        <v>0</v>
      </c>
      <c r="L7" s="97">
        <f t="shared" si="0"/>
        <v>0</v>
      </c>
      <c r="M7" s="126"/>
    </row>
    <row r="8" spans="1:13" ht="21" customHeight="1">
      <c r="A8" s="91">
        <v>1</v>
      </c>
      <c r="B8" s="92" t="s">
        <v>104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42"/>
    </row>
    <row r="9" spans="1:13" ht="19.5" customHeight="1">
      <c r="A9" s="91">
        <v>2</v>
      </c>
      <c r="B9" s="92" t="s">
        <v>105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42"/>
    </row>
    <row r="10" spans="1:13" ht="18.75" customHeight="1">
      <c r="A10" s="91">
        <v>3</v>
      </c>
      <c r="B10" s="92" t="s">
        <v>106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42"/>
    </row>
    <row r="11" spans="1:13" ht="18.75" customHeight="1">
      <c r="A11" s="91">
        <v>4</v>
      </c>
      <c r="B11" s="92" t="s">
        <v>107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42"/>
    </row>
    <row r="12" spans="1:13" ht="21" customHeight="1">
      <c r="A12" s="91">
        <v>5</v>
      </c>
      <c r="B12" s="92" t="s">
        <v>108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42"/>
    </row>
    <row r="13" spans="1:13" ht="20.25" customHeight="1">
      <c r="A13" s="91">
        <v>6</v>
      </c>
      <c r="B13" s="92" t="s">
        <v>109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42"/>
    </row>
    <row r="14" spans="1:13" ht="21" customHeight="1">
      <c r="A14" s="91">
        <v>7</v>
      </c>
      <c r="B14" s="92" t="s">
        <v>110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42"/>
    </row>
    <row r="15" spans="1:13" ht="20.25" customHeight="1">
      <c r="A15" s="91">
        <v>8</v>
      </c>
      <c r="B15" s="92" t="s">
        <v>111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42"/>
    </row>
    <row r="16" spans="1:13" ht="20.25" customHeight="1">
      <c r="A16" s="91">
        <v>9</v>
      </c>
      <c r="B16" s="92" t="s">
        <v>112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42"/>
    </row>
    <row r="17" spans="1:13" ht="21.75" customHeight="1">
      <c r="A17" s="91">
        <v>10</v>
      </c>
      <c r="B17" s="92" t="s">
        <v>113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42"/>
    </row>
    <row r="18" spans="1:13" ht="22.5" customHeight="1" thickBot="1">
      <c r="A18" s="93">
        <v>11</v>
      </c>
      <c r="B18" s="94" t="s">
        <v>114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124"/>
    </row>
    <row r="19" spans="1:13" ht="19.5" thickTop="1">
      <c r="A19" s="46"/>
      <c r="B19" s="46"/>
      <c r="C19" s="46"/>
      <c r="D19" s="46"/>
      <c r="E19" s="46"/>
      <c r="F19" s="46"/>
      <c r="J19" s="195" t="s">
        <v>99</v>
      </c>
      <c r="K19" s="195"/>
      <c r="L19" s="195"/>
      <c r="M19" s="179"/>
    </row>
    <row r="20" spans="1:13" ht="18.75">
      <c r="A20" s="46"/>
      <c r="B20" s="177" t="s">
        <v>39</v>
      </c>
      <c r="C20" s="177"/>
      <c r="D20" s="50"/>
      <c r="E20" s="50"/>
      <c r="F20" s="50"/>
      <c r="J20" s="177" t="s">
        <v>117</v>
      </c>
      <c r="K20" s="177"/>
      <c r="L20" s="177"/>
      <c r="M20" s="177"/>
    </row>
    <row r="21" spans="1:13" ht="18.75">
      <c r="A21" s="46"/>
      <c r="B21" s="46"/>
      <c r="C21" s="46"/>
      <c r="D21" s="46"/>
      <c r="E21" s="46"/>
      <c r="F21" s="46"/>
      <c r="G21" s="46"/>
      <c r="H21" s="46"/>
      <c r="I21" s="46"/>
      <c r="J21" s="176" t="s">
        <v>101</v>
      </c>
      <c r="K21" s="176"/>
      <c r="L21" s="176"/>
      <c r="M21" s="176"/>
    </row>
    <row r="22" spans="1:13" ht="18.75">
      <c r="A22" s="46"/>
      <c r="B22" s="46"/>
      <c r="C22" s="46"/>
      <c r="D22" s="46"/>
      <c r="E22" s="46"/>
      <c r="F22" s="46"/>
      <c r="G22" s="46"/>
      <c r="H22" s="46"/>
      <c r="I22" s="46"/>
      <c r="J22" s="88"/>
      <c r="K22" s="88"/>
      <c r="L22" s="125"/>
      <c r="M22" s="125"/>
    </row>
    <row r="23" spans="1:13" ht="18.75">
      <c r="A23" s="46"/>
      <c r="B23" s="46"/>
      <c r="C23" s="46"/>
      <c r="D23" s="46"/>
      <c r="E23" s="46"/>
      <c r="F23" s="46"/>
      <c r="G23" s="46"/>
      <c r="H23" s="46"/>
      <c r="I23" s="46"/>
      <c r="J23" s="88"/>
      <c r="K23" s="88"/>
      <c r="L23" s="125"/>
      <c r="M23" s="125"/>
    </row>
    <row r="24" spans="1:13" ht="18.75">
      <c r="A24" s="46"/>
      <c r="B24" s="46"/>
      <c r="C24" s="46"/>
      <c r="D24" s="46"/>
      <c r="E24" s="46"/>
      <c r="F24" s="46"/>
      <c r="G24" s="46"/>
      <c r="H24" s="46"/>
      <c r="I24" s="46"/>
      <c r="J24" s="88"/>
      <c r="K24" s="88"/>
      <c r="L24" s="125"/>
      <c r="M24" s="125"/>
    </row>
    <row r="25" spans="1:13" ht="18.75">
      <c r="A25" s="46"/>
      <c r="B25" s="176" t="s">
        <v>103</v>
      </c>
      <c r="C25" s="176"/>
      <c r="D25" s="46"/>
      <c r="E25" s="46"/>
      <c r="F25" s="46"/>
      <c r="G25" s="46"/>
      <c r="H25" s="46"/>
      <c r="I25" s="46"/>
      <c r="J25" s="176" t="s">
        <v>102</v>
      </c>
      <c r="K25" s="176"/>
      <c r="L25" s="176"/>
      <c r="M25" s="176"/>
    </row>
    <row r="26" spans="1:11" ht="18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</sheetData>
  <sheetProtection/>
  <mergeCells count="18">
    <mergeCell ref="A7:B7"/>
    <mergeCell ref="J19:M19"/>
    <mergeCell ref="B20:C20"/>
    <mergeCell ref="J20:M20"/>
    <mergeCell ref="E5:F5"/>
    <mergeCell ref="G5:H5"/>
    <mergeCell ref="I5:J5"/>
    <mergeCell ref="K5:L5"/>
    <mergeCell ref="J21:M21"/>
    <mergeCell ref="B25:C25"/>
    <mergeCell ref="J25:M25"/>
    <mergeCell ref="A2:M2"/>
    <mergeCell ref="A3:M3"/>
    <mergeCell ref="A4:A6"/>
    <mergeCell ref="B4:B6"/>
    <mergeCell ref="C4:D5"/>
    <mergeCell ref="E4:L4"/>
    <mergeCell ref="M4:M6"/>
  </mergeCells>
  <printOptions/>
  <pageMargins left="0" right="0" top="0" bottom="0" header="0.25" footer="0.2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3:I26"/>
  <sheetViews>
    <sheetView view="pageBreakPreview" zoomScaleNormal="75" zoomScaleSheetLayoutView="100" zoomScalePageLayoutView="0" workbookViewId="0" topLeftCell="A7">
      <selection activeCell="A19" sqref="A19:I25"/>
    </sheetView>
  </sheetViews>
  <sheetFormatPr defaultColWidth="8.88671875" defaultRowHeight="18.75"/>
  <cols>
    <col min="1" max="1" width="3.77734375" style="41" customWidth="1"/>
    <col min="2" max="2" width="24.10546875" style="41" customWidth="1"/>
    <col min="3" max="3" width="12.88671875" style="41" customWidth="1"/>
    <col min="4" max="4" width="18.10546875" style="41" customWidth="1"/>
    <col min="5" max="5" width="12.21484375" style="41" customWidth="1"/>
    <col min="6" max="6" width="12.5546875" style="41" customWidth="1"/>
    <col min="7" max="7" width="15.10546875" style="41" customWidth="1"/>
    <col min="8" max="8" width="12.88671875" style="41" customWidth="1"/>
    <col min="9" max="16384" width="8.88671875" style="41" customWidth="1"/>
  </cols>
  <sheetData>
    <row r="1" ht="5.25" customHeight="1"/>
    <row r="2" ht="5.25" customHeight="1"/>
    <row r="3" spans="1:8" ht="72" customHeight="1">
      <c r="A3" s="178" t="s">
        <v>148</v>
      </c>
      <c r="B3" s="178"/>
      <c r="C3" s="178"/>
      <c r="D3" s="178"/>
      <c r="E3" s="178"/>
      <c r="F3" s="178"/>
      <c r="G3" s="178"/>
      <c r="H3" s="178"/>
    </row>
    <row r="4" spans="1:8" ht="18.75">
      <c r="A4" s="180" t="s">
        <v>90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96" t="s">
        <v>84</v>
      </c>
      <c r="B5" s="187" t="s">
        <v>85</v>
      </c>
      <c r="C5" s="187" t="s">
        <v>20</v>
      </c>
      <c r="D5" s="190" t="s">
        <v>4</v>
      </c>
      <c r="E5" s="191"/>
      <c r="F5" s="191"/>
      <c r="G5" s="192"/>
      <c r="H5" s="184" t="s">
        <v>21</v>
      </c>
    </row>
    <row r="6" spans="1:8" ht="60.75" customHeight="1">
      <c r="A6" s="197"/>
      <c r="B6" s="188"/>
      <c r="C6" s="189"/>
      <c r="D6" s="51" t="s">
        <v>10</v>
      </c>
      <c r="E6" s="51" t="s">
        <v>11</v>
      </c>
      <c r="F6" s="51" t="s">
        <v>12</v>
      </c>
      <c r="G6" s="51" t="s">
        <v>13</v>
      </c>
      <c r="H6" s="184"/>
    </row>
    <row r="7" spans="1:8" ht="21.75" customHeight="1">
      <c r="A7" s="182" t="s">
        <v>86</v>
      </c>
      <c r="B7" s="183"/>
      <c r="C7" s="97">
        <f aca="true" t="shared" si="0" ref="C7:H7">SUM(C8:C18)</f>
        <v>0</v>
      </c>
      <c r="D7" s="97">
        <f t="shared" si="0"/>
        <v>0</v>
      </c>
      <c r="E7" s="97">
        <f t="shared" si="0"/>
        <v>0</v>
      </c>
      <c r="F7" s="97">
        <f t="shared" si="0"/>
        <v>0</v>
      </c>
      <c r="G7" s="97">
        <f t="shared" si="0"/>
        <v>0</v>
      </c>
      <c r="H7" s="97">
        <f t="shared" si="0"/>
        <v>0</v>
      </c>
    </row>
    <row r="8" spans="1:8" ht="24" customHeight="1">
      <c r="A8" s="91">
        <v>1</v>
      </c>
      <c r="B8" s="92" t="s">
        <v>104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</row>
    <row r="9" spans="1:8" ht="21.75" customHeight="1">
      <c r="A9" s="91">
        <v>2</v>
      </c>
      <c r="B9" s="92" t="s">
        <v>105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</row>
    <row r="10" spans="1:8" ht="22.5" customHeight="1">
      <c r="A10" s="91">
        <v>3</v>
      </c>
      <c r="B10" s="92" t="s">
        <v>106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</row>
    <row r="11" spans="1:8" ht="25.5" customHeight="1">
      <c r="A11" s="91">
        <v>4</v>
      </c>
      <c r="B11" s="92" t="s">
        <v>107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</row>
    <row r="12" spans="1:8" ht="25.5" customHeight="1">
      <c r="A12" s="91">
        <v>5</v>
      </c>
      <c r="B12" s="92" t="s">
        <v>108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8" ht="23.25" customHeight="1">
      <c r="A13" s="91">
        <v>6</v>
      </c>
      <c r="B13" s="92" t="s">
        <v>109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8" ht="24" customHeight="1">
      <c r="A14" s="91">
        <v>7</v>
      </c>
      <c r="B14" s="92" t="s">
        <v>110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</row>
    <row r="15" spans="1:8" ht="24" customHeight="1">
      <c r="A15" s="91">
        <v>8</v>
      </c>
      <c r="B15" s="92" t="s">
        <v>111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</row>
    <row r="16" spans="1:8" ht="23.25" customHeight="1">
      <c r="A16" s="91">
        <v>9</v>
      </c>
      <c r="B16" s="92" t="s">
        <v>112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</row>
    <row r="17" spans="1:8" ht="21.75" customHeight="1">
      <c r="A17" s="91">
        <v>10</v>
      </c>
      <c r="B17" s="92" t="s">
        <v>113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</row>
    <row r="18" spans="1:8" ht="21.75" customHeight="1" thickBot="1">
      <c r="A18" s="93">
        <v>11</v>
      </c>
      <c r="B18" s="94" t="s">
        <v>114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</row>
    <row r="19" spans="1:9" ht="19.5" thickTop="1">
      <c r="A19" s="46"/>
      <c r="B19" s="46"/>
      <c r="C19" s="46"/>
      <c r="D19" s="46"/>
      <c r="F19" s="179" t="s">
        <v>99</v>
      </c>
      <c r="G19" s="179"/>
      <c r="H19" s="179"/>
      <c r="I19" s="179"/>
    </row>
    <row r="20" spans="1:9" ht="18.75">
      <c r="A20" s="46"/>
      <c r="B20" s="177" t="s">
        <v>39</v>
      </c>
      <c r="C20" s="177"/>
      <c r="D20" s="50"/>
      <c r="F20" s="177" t="s">
        <v>117</v>
      </c>
      <c r="G20" s="177"/>
      <c r="H20" s="177"/>
      <c r="I20" s="177"/>
    </row>
    <row r="21" spans="1:9" ht="18.75">
      <c r="A21" s="46"/>
      <c r="B21" s="46"/>
      <c r="C21" s="46"/>
      <c r="D21" s="46"/>
      <c r="E21" s="46"/>
      <c r="F21" s="176" t="s">
        <v>101</v>
      </c>
      <c r="G21" s="176"/>
      <c r="H21" s="176"/>
      <c r="I21" s="176"/>
    </row>
    <row r="22" spans="1:9" ht="18.75">
      <c r="A22" s="46"/>
      <c r="B22" s="46"/>
      <c r="C22" s="46"/>
      <c r="D22" s="46"/>
      <c r="E22" s="46"/>
      <c r="F22" s="88"/>
      <c r="G22" s="88"/>
      <c r="H22" s="125"/>
      <c r="I22" s="125"/>
    </row>
    <row r="23" spans="1:9" ht="18.75">
      <c r="A23" s="46"/>
      <c r="B23" s="46"/>
      <c r="C23" s="46"/>
      <c r="D23" s="46"/>
      <c r="E23" s="46"/>
      <c r="F23" s="88"/>
      <c r="G23" s="88"/>
      <c r="H23" s="125"/>
      <c r="I23" s="125"/>
    </row>
    <row r="24" spans="1:9" ht="18.75">
      <c r="A24" s="46"/>
      <c r="B24" s="46"/>
      <c r="C24" s="46"/>
      <c r="D24" s="46"/>
      <c r="E24" s="46"/>
      <c r="F24" s="88"/>
      <c r="G24" s="88"/>
      <c r="H24" s="125"/>
      <c r="I24" s="125"/>
    </row>
    <row r="25" spans="1:9" ht="18.75">
      <c r="A25" s="46"/>
      <c r="B25" s="176" t="s">
        <v>103</v>
      </c>
      <c r="C25" s="176"/>
      <c r="D25" s="46"/>
      <c r="E25" s="46"/>
      <c r="F25" s="176" t="s">
        <v>102</v>
      </c>
      <c r="G25" s="176"/>
      <c r="H25" s="176"/>
      <c r="I25" s="176"/>
    </row>
    <row r="26" spans="1:7" ht="18.75">
      <c r="A26" s="46"/>
      <c r="B26" s="46"/>
      <c r="C26" s="46"/>
      <c r="D26" s="46"/>
      <c r="E26" s="46"/>
      <c r="F26" s="46"/>
      <c r="G26" s="46"/>
    </row>
  </sheetData>
  <sheetProtection/>
  <mergeCells count="14">
    <mergeCell ref="A3:H3"/>
    <mergeCell ref="A4:H4"/>
    <mergeCell ref="A5:A6"/>
    <mergeCell ref="B5:B6"/>
    <mergeCell ref="H5:H6"/>
    <mergeCell ref="A7:B7"/>
    <mergeCell ref="B20:C20"/>
    <mergeCell ref="C5:C6"/>
    <mergeCell ref="D5:G5"/>
    <mergeCell ref="B25:C25"/>
    <mergeCell ref="F19:I19"/>
    <mergeCell ref="F20:I20"/>
    <mergeCell ref="F21:I21"/>
    <mergeCell ref="F25:I25"/>
  </mergeCells>
  <printOptions/>
  <pageMargins left="0" right="0" top="0" bottom="0" header="0.25" footer="0.2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3:I26"/>
  <sheetViews>
    <sheetView tabSelected="1" view="pageBreakPreview" zoomScaleNormal="75" zoomScaleSheetLayoutView="100" zoomScalePageLayoutView="0" workbookViewId="0" topLeftCell="A13">
      <selection activeCell="F9" sqref="F9"/>
    </sheetView>
  </sheetViews>
  <sheetFormatPr defaultColWidth="8.88671875" defaultRowHeight="18.75"/>
  <cols>
    <col min="1" max="1" width="3.77734375" style="41" customWidth="1"/>
    <col min="2" max="2" width="21.99609375" style="41" customWidth="1"/>
    <col min="3" max="3" width="12.88671875" style="41" customWidth="1"/>
    <col min="4" max="4" width="18.77734375" style="41" customWidth="1"/>
    <col min="5" max="5" width="12.99609375" style="41" customWidth="1"/>
    <col min="6" max="6" width="12.5546875" style="41" customWidth="1"/>
    <col min="7" max="7" width="18.10546875" style="41" customWidth="1"/>
    <col min="8" max="8" width="12.88671875" style="41" customWidth="1"/>
    <col min="9" max="16384" width="8.88671875" style="41" customWidth="1"/>
  </cols>
  <sheetData>
    <row r="1" ht="8.25" customHeight="1"/>
    <row r="2" ht="8.25" customHeight="1"/>
    <row r="3" spans="1:8" ht="72" customHeight="1">
      <c r="A3" s="178" t="s">
        <v>149</v>
      </c>
      <c r="B3" s="178"/>
      <c r="C3" s="178"/>
      <c r="D3" s="178"/>
      <c r="E3" s="178"/>
      <c r="F3" s="178"/>
      <c r="G3" s="178"/>
      <c r="H3" s="178"/>
    </row>
    <row r="4" spans="1:8" ht="18.75">
      <c r="A4" s="180" t="s">
        <v>90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96" t="s">
        <v>84</v>
      </c>
      <c r="B5" s="187" t="s">
        <v>85</v>
      </c>
      <c r="C5" s="187" t="s">
        <v>20</v>
      </c>
      <c r="D5" s="190" t="s">
        <v>4</v>
      </c>
      <c r="E5" s="191"/>
      <c r="F5" s="191"/>
      <c r="G5" s="192"/>
      <c r="H5" s="184" t="s">
        <v>22</v>
      </c>
    </row>
    <row r="6" spans="1:8" ht="60.75" customHeight="1">
      <c r="A6" s="197"/>
      <c r="B6" s="188"/>
      <c r="C6" s="189"/>
      <c r="D6" s="51" t="s">
        <v>10</v>
      </c>
      <c r="E6" s="51" t="s">
        <v>11</v>
      </c>
      <c r="F6" s="51" t="s">
        <v>12</v>
      </c>
      <c r="G6" s="51" t="s">
        <v>13</v>
      </c>
      <c r="H6" s="184"/>
    </row>
    <row r="7" spans="1:8" ht="21.75" customHeight="1">
      <c r="A7" s="182" t="s">
        <v>86</v>
      </c>
      <c r="B7" s="183"/>
      <c r="C7" s="97">
        <f aca="true" t="shared" si="0" ref="C7:H7">SUM(C8:C18)</f>
        <v>0</v>
      </c>
      <c r="D7" s="97">
        <f t="shared" si="0"/>
        <v>0</v>
      </c>
      <c r="E7" s="97">
        <f t="shared" si="0"/>
        <v>0</v>
      </c>
      <c r="F7" s="97">
        <f t="shared" si="0"/>
        <v>0</v>
      </c>
      <c r="G7" s="97">
        <f t="shared" si="0"/>
        <v>0</v>
      </c>
      <c r="H7" s="97">
        <f t="shared" si="0"/>
        <v>0</v>
      </c>
    </row>
    <row r="8" spans="1:8" ht="21.75" customHeight="1">
      <c r="A8" s="91">
        <v>1</v>
      </c>
      <c r="B8" s="92" t="s">
        <v>104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</row>
    <row r="9" spans="1:8" ht="21.75" customHeight="1">
      <c r="A9" s="91">
        <v>2</v>
      </c>
      <c r="B9" s="92" t="s">
        <v>105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</row>
    <row r="10" spans="1:8" ht="21.75" customHeight="1">
      <c r="A10" s="91">
        <v>3</v>
      </c>
      <c r="B10" s="92" t="s">
        <v>106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</row>
    <row r="11" spans="1:8" ht="21.75" customHeight="1">
      <c r="A11" s="91">
        <v>4</v>
      </c>
      <c r="B11" s="92" t="s">
        <v>107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</row>
    <row r="12" spans="1:8" ht="21.75" customHeight="1">
      <c r="A12" s="91">
        <v>5</v>
      </c>
      <c r="B12" s="92" t="s">
        <v>108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8" ht="21.75" customHeight="1">
      <c r="A13" s="91">
        <v>6</v>
      </c>
      <c r="B13" s="92" t="s">
        <v>109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8" ht="20.25" customHeight="1">
      <c r="A14" s="91">
        <v>7</v>
      </c>
      <c r="B14" s="92" t="s">
        <v>110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</row>
    <row r="15" spans="1:8" ht="23.25" customHeight="1">
      <c r="A15" s="91">
        <v>8</v>
      </c>
      <c r="B15" s="92" t="s">
        <v>111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</row>
    <row r="16" spans="1:8" ht="23.25" customHeight="1">
      <c r="A16" s="91">
        <v>9</v>
      </c>
      <c r="B16" s="92" t="s">
        <v>112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</row>
    <row r="17" spans="1:8" ht="23.25" customHeight="1">
      <c r="A17" s="91">
        <v>10</v>
      </c>
      <c r="B17" s="92" t="s">
        <v>113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</row>
    <row r="18" spans="1:8" ht="24.75" customHeight="1" thickBot="1">
      <c r="A18" s="93">
        <v>11</v>
      </c>
      <c r="B18" s="94" t="s">
        <v>114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</row>
    <row r="19" spans="1:9" ht="19.5" thickTop="1">
      <c r="A19" s="46"/>
      <c r="B19" s="46"/>
      <c r="C19" s="46"/>
      <c r="D19" s="46"/>
      <c r="F19" s="179" t="s">
        <v>99</v>
      </c>
      <c r="G19" s="179"/>
      <c r="H19" s="179"/>
      <c r="I19" s="179"/>
    </row>
    <row r="20" spans="1:9" ht="18.75">
      <c r="A20" s="46"/>
      <c r="B20" s="177" t="s">
        <v>39</v>
      </c>
      <c r="C20" s="177"/>
      <c r="D20" s="50"/>
      <c r="F20" s="177" t="s">
        <v>117</v>
      </c>
      <c r="G20" s="177"/>
      <c r="H20" s="177"/>
      <c r="I20" s="177"/>
    </row>
    <row r="21" spans="1:9" ht="18.75">
      <c r="A21" s="46"/>
      <c r="B21" s="46"/>
      <c r="C21" s="46"/>
      <c r="D21" s="46"/>
      <c r="E21" s="46"/>
      <c r="F21" s="176" t="s">
        <v>101</v>
      </c>
      <c r="G21" s="176"/>
      <c r="H21" s="176"/>
      <c r="I21" s="176"/>
    </row>
    <row r="22" spans="1:9" ht="18.75">
      <c r="A22" s="46"/>
      <c r="B22" s="46"/>
      <c r="C22" s="46"/>
      <c r="D22" s="46"/>
      <c r="E22" s="46"/>
      <c r="F22" s="88"/>
      <c r="G22" s="88"/>
      <c r="H22" s="125"/>
      <c r="I22" s="125"/>
    </row>
    <row r="23" spans="1:9" ht="18.75">
      <c r="A23" s="46"/>
      <c r="B23" s="46"/>
      <c r="C23" s="46"/>
      <c r="D23" s="46"/>
      <c r="E23" s="46"/>
      <c r="F23" s="88"/>
      <c r="G23" s="88"/>
      <c r="H23" s="125"/>
      <c r="I23" s="125"/>
    </row>
    <row r="24" spans="1:9" ht="18.75">
      <c r="A24" s="46"/>
      <c r="B24" s="46"/>
      <c r="C24" s="46"/>
      <c r="D24" s="46"/>
      <c r="E24" s="46"/>
      <c r="F24" s="88"/>
      <c r="G24" s="88"/>
      <c r="H24" s="125"/>
      <c r="I24" s="125"/>
    </row>
    <row r="25" spans="1:9" ht="18.75">
      <c r="A25" s="46"/>
      <c r="B25" s="176" t="s">
        <v>103</v>
      </c>
      <c r="C25" s="176"/>
      <c r="D25" s="46"/>
      <c r="E25" s="46"/>
      <c r="F25" s="176" t="s">
        <v>102</v>
      </c>
      <c r="G25" s="176"/>
      <c r="H25" s="176"/>
      <c r="I25" s="176"/>
    </row>
    <row r="26" spans="1:7" ht="18.75">
      <c r="A26" s="46"/>
      <c r="B26" s="46"/>
      <c r="C26" s="46"/>
      <c r="D26" s="46"/>
      <c r="E26" s="46"/>
      <c r="F26" s="46"/>
      <c r="G26" s="46"/>
    </row>
  </sheetData>
  <sheetProtection/>
  <mergeCells count="14">
    <mergeCell ref="A7:B7"/>
    <mergeCell ref="B20:C20"/>
    <mergeCell ref="F19:I19"/>
    <mergeCell ref="F20:I20"/>
    <mergeCell ref="F21:I21"/>
    <mergeCell ref="B25:C25"/>
    <mergeCell ref="F25:I25"/>
    <mergeCell ref="A3:H3"/>
    <mergeCell ref="A4:H4"/>
    <mergeCell ref="A5:A6"/>
    <mergeCell ref="B5:B6"/>
    <mergeCell ref="C5:C6"/>
    <mergeCell ref="D5:G5"/>
    <mergeCell ref="H5:H6"/>
  </mergeCells>
  <printOptions/>
  <pageMargins left="0" right="0" top="0" bottom="0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28"/>
  <sheetViews>
    <sheetView view="pageBreakPreview" zoomScaleSheetLayoutView="100" zoomScalePageLayoutView="0" workbookViewId="0" topLeftCell="A4">
      <selection activeCell="B18" sqref="B18"/>
    </sheetView>
  </sheetViews>
  <sheetFormatPr defaultColWidth="8.88671875" defaultRowHeight="18.75"/>
  <cols>
    <col min="1" max="1" width="3.3359375" style="2" customWidth="1"/>
    <col min="2" max="2" width="21.88671875" style="1" customWidth="1"/>
    <col min="3" max="3" width="8.99609375" style="2" customWidth="1"/>
    <col min="4" max="4" width="11.5546875" style="2" customWidth="1"/>
    <col min="5" max="5" width="10.88671875" style="2" customWidth="1"/>
    <col min="6" max="6" width="11.10546875" style="2" customWidth="1"/>
    <col min="7" max="7" width="10.99609375" style="2" customWidth="1"/>
    <col min="8" max="8" width="11.4453125" style="2" customWidth="1"/>
    <col min="9" max="9" width="11.5546875" style="2" customWidth="1"/>
    <col min="10" max="10" width="11.21484375" style="2" customWidth="1"/>
    <col min="11" max="16384" width="8.88671875" style="2" customWidth="1"/>
  </cols>
  <sheetData>
    <row r="1" spans="1:10" ht="15" customHeight="1">
      <c r="A1" s="131" t="s">
        <v>23</v>
      </c>
      <c r="B1" s="131"/>
      <c r="C1" s="131"/>
      <c r="D1" s="1"/>
      <c r="G1" s="132" t="s">
        <v>24</v>
      </c>
      <c r="H1" s="132"/>
      <c r="I1" s="132"/>
      <c r="J1" s="132"/>
    </row>
    <row r="2" spans="1:10" ht="27.75" customHeight="1">
      <c r="A2" s="156" t="s">
        <v>25</v>
      </c>
      <c r="B2" s="156"/>
      <c r="C2" s="156"/>
      <c r="D2" s="3"/>
      <c r="G2" s="132" t="s">
        <v>26</v>
      </c>
      <c r="H2" s="132"/>
      <c r="I2" s="132"/>
      <c r="J2" s="132"/>
    </row>
    <row r="3" spans="8:10" ht="15">
      <c r="H3" s="1"/>
      <c r="I3" s="1"/>
      <c r="J3" s="1"/>
    </row>
    <row r="4" spans="1:10" ht="36.75" customHeight="1">
      <c r="A4" s="147" t="s">
        <v>115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0" ht="52.5" customHeight="1">
      <c r="A5" s="148" t="s">
        <v>8</v>
      </c>
      <c r="B5" s="151" t="s">
        <v>27</v>
      </c>
      <c r="C5" s="155" t="s">
        <v>28</v>
      </c>
      <c r="D5" s="155" t="s">
        <v>29</v>
      </c>
      <c r="E5" s="155" t="s">
        <v>30</v>
      </c>
      <c r="F5" s="155"/>
      <c r="G5" s="155"/>
      <c r="H5" s="155" t="s">
        <v>31</v>
      </c>
      <c r="I5" s="155"/>
      <c r="J5" s="155"/>
    </row>
    <row r="6" spans="1:10" ht="42.75">
      <c r="A6" s="149"/>
      <c r="B6" s="152"/>
      <c r="C6" s="155"/>
      <c r="D6" s="155"/>
      <c r="E6" s="4" t="s">
        <v>32</v>
      </c>
      <c r="F6" s="4" t="s">
        <v>33</v>
      </c>
      <c r="G6" s="4" t="s">
        <v>34</v>
      </c>
      <c r="H6" s="4" t="s">
        <v>35</v>
      </c>
      <c r="I6" s="4" t="s">
        <v>36</v>
      </c>
      <c r="J6" s="4" t="s">
        <v>37</v>
      </c>
    </row>
    <row r="7" spans="1:10" ht="15">
      <c r="A7" s="150"/>
      <c r="B7" s="153"/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</row>
    <row r="8" spans="1:10" ht="19.5" customHeight="1">
      <c r="A8" s="133" t="s">
        <v>38</v>
      </c>
      <c r="B8" s="133"/>
      <c r="C8" s="74">
        <f>SUM(C9:C19)</f>
        <v>384</v>
      </c>
      <c r="D8" s="74">
        <f aca="true" t="shared" si="0" ref="D8:J8">SUM(D9:D19)</f>
        <v>239322791</v>
      </c>
      <c r="E8" s="74">
        <f t="shared" si="0"/>
        <v>47</v>
      </c>
      <c r="F8" s="74">
        <f t="shared" si="0"/>
        <v>76</v>
      </c>
      <c r="G8" s="74">
        <f t="shared" si="0"/>
        <v>261</v>
      </c>
      <c r="H8" s="74">
        <f t="shared" si="0"/>
        <v>28564846</v>
      </c>
      <c r="I8" s="74">
        <f t="shared" si="0"/>
        <v>124950523</v>
      </c>
      <c r="J8" s="74">
        <f t="shared" si="0"/>
        <v>85807422</v>
      </c>
    </row>
    <row r="9" spans="1:10" s="6" customFormat="1" ht="18.75" customHeight="1">
      <c r="A9" s="69">
        <v>1</v>
      </c>
      <c r="B9" s="70" t="s">
        <v>104</v>
      </c>
      <c r="C9" s="75">
        <f aca="true" t="shared" si="1" ref="C9:C14">E9+F9+G9</f>
        <v>71</v>
      </c>
      <c r="D9" s="75">
        <f>H9+I9+J9</f>
        <v>35535070</v>
      </c>
      <c r="E9" s="76">
        <v>3</v>
      </c>
      <c r="F9" s="76">
        <v>0</v>
      </c>
      <c r="G9" s="76">
        <v>68</v>
      </c>
      <c r="H9" s="76">
        <v>77974</v>
      </c>
      <c r="I9" s="76">
        <v>0</v>
      </c>
      <c r="J9" s="76">
        <v>35457096</v>
      </c>
    </row>
    <row r="10" spans="1:10" s="6" customFormat="1" ht="18.75" customHeight="1">
      <c r="A10" s="69">
        <v>2</v>
      </c>
      <c r="B10" s="70" t="s">
        <v>105</v>
      </c>
      <c r="C10" s="75">
        <f t="shared" si="1"/>
        <v>36</v>
      </c>
      <c r="D10" s="75">
        <f aca="true" t="shared" si="2" ref="D10:D16">H10+I10+J10</f>
        <v>111612711</v>
      </c>
      <c r="E10" s="76">
        <v>1</v>
      </c>
      <c r="F10" s="76">
        <v>7</v>
      </c>
      <c r="G10" s="76">
        <v>28</v>
      </c>
      <c r="H10" s="76">
        <v>665140</v>
      </c>
      <c r="I10" s="76">
        <v>92145321</v>
      </c>
      <c r="J10" s="76">
        <v>18802250</v>
      </c>
    </row>
    <row r="11" spans="1:10" s="6" customFormat="1" ht="18.75" customHeight="1">
      <c r="A11" s="69">
        <v>3</v>
      </c>
      <c r="B11" s="70" t="s">
        <v>106</v>
      </c>
      <c r="C11" s="75">
        <f t="shared" si="1"/>
        <v>175</v>
      </c>
      <c r="D11" s="75">
        <f t="shared" si="2"/>
        <v>39182420</v>
      </c>
      <c r="E11" s="76">
        <v>25</v>
      </c>
      <c r="F11" s="76">
        <v>38</v>
      </c>
      <c r="G11" s="76">
        <v>112</v>
      </c>
      <c r="H11" s="76">
        <v>3000000</v>
      </c>
      <c r="I11" s="76">
        <v>25960278</v>
      </c>
      <c r="J11" s="76">
        <v>10222142</v>
      </c>
    </row>
    <row r="12" spans="1:10" s="6" customFormat="1" ht="19.5" customHeight="1">
      <c r="A12" s="69">
        <v>4</v>
      </c>
      <c r="B12" s="70" t="s">
        <v>107</v>
      </c>
      <c r="C12" s="75">
        <f t="shared" si="1"/>
        <v>51</v>
      </c>
      <c r="D12" s="75">
        <f t="shared" si="2"/>
        <v>17557624</v>
      </c>
      <c r="E12" s="76">
        <v>12</v>
      </c>
      <c r="F12" s="76">
        <v>26</v>
      </c>
      <c r="G12" s="76">
        <v>13</v>
      </c>
      <c r="H12" s="76">
        <v>1311645</v>
      </c>
      <c r="I12" s="76">
        <v>4808979</v>
      </c>
      <c r="J12" s="76">
        <v>11437000</v>
      </c>
    </row>
    <row r="13" spans="1:10" s="6" customFormat="1" ht="18.75" customHeight="1">
      <c r="A13" s="69">
        <v>5</v>
      </c>
      <c r="B13" s="70" t="s">
        <v>108</v>
      </c>
      <c r="C13" s="75">
        <f t="shared" si="1"/>
        <v>7</v>
      </c>
      <c r="D13" s="75">
        <f t="shared" si="2"/>
        <v>23009089</v>
      </c>
      <c r="E13" s="76">
        <v>2</v>
      </c>
      <c r="F13" s="76">
        <v>0</v>
      </c>
      <c r="G13" s="76">
        <v>5</v>
      </c>
      <c r="H13" s="76">
        <v>22312917</v>
      </c>
      <c r="I13" s="76">
        <v>0</v>
      </c>
      <c r="J13" s="76">
        <v>696172</v>
      </c>
    </row>
    <row r="14" spans="1:10" s="6" customFormat="1" ht="18.75" customHeight="1">
      <c r="A14" s="69">
        <v>6</v>
      </c>
      <c r="B14" s="70" t="s">
        <v>109</v>
      </c>
      <c r="C14" s="75">
        <f t="shared" si="1"/>
        <v>18</v>
      </c>
      <c r="D14" s="75">
        <f t="shared" si="2"/>
        <v>2326655</v>
      </c>
      <c r="E14" s="77">
        <v>2</v>
      </c>
      <c r="F14" s="77">
        <v>0</v>
      </c>
      <c r="G14" s="77">
        <v>16</v>
      </c>
      <c r="H14" s="77">
        <v>62570</v>
      </c>
      <c r="I14" s="77">
        <v>0</v>
      </c>
      <c r="J14" s="77">
        <v>2264085</v>
      </c>
    </row>
    <row r="15" spans="1:10" s="6" customFormat="1" ht="18.75" customHeight="1">
      <c r="A15" s="69">
        <v>7</v>
      </c>
      <c r="B15" s="70" t="s">
        <v>110</v>
      </c>
      <c r="C15" s="78">
        <f>E15+F15+G15</f>
        <v>1</v>
      </c>
      <c r="D15" s="75">
        <f t="shared" si="2"/>
        <v>229310</v>
      </c>
      <c r="E15" s="79">
        <v>0</v>
      </c>
      <c r="F15" s="79">
        <v>1</v>
      </c>
      <c r="G15" s="79">
        <v>0</v>
      </c>
      <c r="H15" s="79">
        <v>0</v>
      </c>
      <c r="I15" s="79">
        <v>229310</v>
      </c>
      <c r="J15" s="79">
        <v>0</v>
      </c>
    </row>
    <row r="16" spans="1:10" s="6" customFormat="1" ht="18" customHeight="1">
      <c r="A16" s="69">
        <v>8</v>
      </c>
      <c r="B16" s="70" t="s">
        <v>111</v>
      </c>
      <c r="C16" s="78">
        <f>E16+F16+G16</f>
        <v>3</v>
      </c>
      <c r="D16" s="75">
        <f t="shared" si="2"/>
        <v>2625990</v>
      </c>
      <c r="E16" s="76">
        <v>1</v>
      </c>
      <c r="F16" s="76">
        <v>1</v>
      </c>
      <c r="G16" s="76">
        <v>1</v>
      </c>
      <c r="H16" s="76">
        <v>969000</v>
      </c>
      <c r="I16" s="76">
        <v>872100</v>
      </c>
      <c r="J16" s="76">
        <v>784890</v>
      </c>
    </row>
    <row r="17" spans="1:10" s="6" customFormat="1" ht="19.5" customHeight="1">
      <c r="A17" s="69">
        <v>9</v>
      </c>
      <c r="B17" s="70" t="s">
        <v>112</v>
      </c>
      <c r="C17" s="78">
        <f>E17+F17+G17</f>
        <v>10</v>
      </c>
      <c r="D17" s="78">
        <f>H17+I17+J17</f>
        <v>2439651</v>
      </c>
      <c r="E17" s="80">
        <v>0</v>
      </c>
      <c r="F17" s="80">
        <v>1</v>
      </c>
      <c r="G17" s="80">
        <v>9</v>
      </c>
      <c r="H17" s="80">
        <v>0</v>
      </c>
      <c r="I17" s="80">
        <v>512923</v>
      </c>
      <c r="J17" s="80">
        <v>1926728</v>
      </c>
    </row>
    <row r="18" spans="1:10" s="6" customFormat="1" ht="19.5" customHeight="1">
      <c r="A18" s="69">
        <v>10</v>
      </c>
      <c r="B18" s="70" t="s">
        <v>113</v>
      </c>
      <c r="C18" s="78">
        <f>E18+F18+G18</f>
        <v>11</v>
      </c>
      <c r="D18" s="78">
        <f>H18+I18+J18</f>
        <v>4704012</v>
      </c>
      <c r="E18" s="80">
        <v>1</v>
      </c>
      <c r="F18" s="80">
        <v>2</v>
      </c>
      <c r="G18" s="80">
        <v>8</v>
      </c>
      <c r="H18" s="80">
        <v>165600</v>
      </c>
      <c r="I18" s="80">
        <v>421612</v>
      </c>
      <c r="J18" s="80">
        <v>4116800</v>
      </c>
    </row>
    <row r="19" spans="1:10" ht="19.5" customHeight="1" thickBot="1">
      <c r="A19" s="69">
        <v>11</v>
      </c>
      <c r="B19" s="71" t="s">
        <v>114</v>
      </c>
      <c r="C19" s="81">
        <f>E19+F19+G19</f>
        <v>1</v>
      </c>
      <c r="D19" s="81">
        <f>H19+I19+J19</f>
        <v>100259</v>
      </c>
      <c r="E19" s="82">
        <v>0</v>
      </c>
      <c r="F19" s="82">
        <v>0</v>
      </c>
      <c r="G19" s="82">
        <v>1</v>
      </c>
      <c r="H19" s="82">
        <v>0</v>
      </c>
      <c r="I19" s="82">
        <v>0</v>
      </c>
      <c r="J19" s="82">
        <v>100259</v>
      </c>
    </row>
    <row r="20" spans="1:10" ht="15" customHeight="1" thickTop="1">
      <c r="A20" s="129" t="s">
        <v>140</v>
      </c>
      <c r="B20" s="129"/>
      <c r="C20" s="129"/>
      <c r="D20" s="72"/>
      <c r="E20" s="72"/>
      <c r="G20" s="134" t="s">
        <v>140</v>
      </c>
      <c r="H20" s="134"/>
      <c r="I20" s="134"/>
      <c r="J20" s="134"/>
    </row>
    <row r="21" spans="1:10" ht="15" customHeight="1">
      <c r="A21" s="130" t="s">
        <v>39</v>
      </c>
      <c r="B21" s="130"/>
      <c r="C21" s="130"/>
      <c r="D21" s="73"/>
      <c r="E21" s="73"/>
      <c r="G21" s="130" t="s">
        <v>100</v>
      </c>
      <c r="H21" s="130"/>
      <c r="I21" s="130"/>
      <c r="J21" s="130"/>
    </row>
    <row r="22" spans="7:10" ht="14.25" customHeight="1">
      <c r="G22" s="157" t="s">
        <v>101</v>
      </c>
      <c r="H22" s="157"/>
      <c r="I22" s="157"/>
      <c r="J22" s="157"/>
    </row>
    <row r="23" spans="1:10" ht="1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8:9" ht="15">
      <c r="H24" s="132"/>
      <c r="I24" s="132"/>
    </row>
    <row r="26" spans="1:10" ht="18.75" customHeight="1">
      <c r="A26" s="130" t="s">
        <v>103</v>
      </c>
      <c r="B26" s="130"/>
      <c r="C26" s="130"/>
      <c r="G26" s="130" t="s">
        <v>102</v>
      </c>
      <c r="H26" s="130"/>
      <c r="I26" s="130"/>
      <c r="J26" s="130"/>
    </row>
    <row r="27" spans="1:10" ht="30" customHeight="1">
      <c r="A27" s="157"/>
      <c r="B27" s="157"/>
      <c r="C27" s="157"/>
      <c r="D27" s="157"/>
      <c r="E27" s="157"/>
      <c r="G27" s="157"/>
      <c r="H27" s="157"/>
      <c r="I27" s="157"/>
      <c r="J27" s="157"/>
    </row>
    <row r="28" spans="1:10" ht="63.75" customHeight="1">
      <c r="A28" s="154" t="s">
        <v>40</v>
      </c>
      <c r="B28" s="154"/>
      <c r="C28" s="154"/>
      <c r="D28" s="154"/>
      <c r="E28" s="154"/>
      <c r="F28" s="154"/>
      <c r="G28" s="154"/>
      <c r="H28" s="154"/>
      <c r="I28" s="154"/>
      <c r="J28" s="154"/>
    </row>
  </sheetData>
  <sheetProtection/>
  <mergeCells count="23">
    <mergeCell ref="C5:C6"/>
    <mergeCell ref="G27:J27"/>
    <mergeCell ref="E5:G5"/>
    <mergeCell ref="G21:J21"/>
    <mergeCell ref="G22:J22"/>
    <mergeCell ref="H24:I24"/>
    <mergeCell ref="A27:E27"/>
    <mergeCell ref="A26:C26"/>
    <mergeCell ref="G26:J26"/>
    <mergeCell ref="A1:C1"/>
    <mergeCell ref="G1:J1"/>
    <mergeCell ref="A2:C2"/>
    <mergeCell ref="G2:J2"/>
    <mergeCell ref="A4:J4"/>
    <mergeCell ref="A5:A7"/>
    <mergeCell ref="B5:B7"/>
    <mergeCell ref="A28:J28"/>
    <mergeCell ref="H5:J5"/>
    <mergeCell ref="A8:B8"/>
    <mergeCell ref="G20:J20"/>
    <mergeCell ref="A20:C20"/>
    <mergeCell ref="A21:C21"/>
    <mergeCell ref="D5:D6"/>
  </mergeCells>
  <printOptions/>
  <pageMargins left="0" right="0" top="0" bottom="0" header="0.31496062992126" footer="0.314960629921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</sheetPr>
  <dimension ref="A1:O29"/>
  <sheetViews>
    <sheetView view="pageBreakPreview" zoomScaleNormal="90" zoomScaleSheetLayoutView="100" zoomScalePageLayoutView="0" workbookViewId="0" topLeftCell="A1">
      <selection activeCell="E18" sqref="E18"/>
    </sheetView>
  </sheetViews>
  <sheetFormatPr defaultColWidth="8.88671875" defaultRowHeight="18.75"/>
  <cols>
    <col min="1" max="1" width="4.3359375" style="9" customWidth="1"/>
    <col min="2" max="2" width="19.4453125" style="9" customWidth="1"/>
    <col min="3" max="3" width="13.4453125" style="9" customWidth="1"/>
    <col min="4" max="5" width="11.77734375" style="9" customWidth="1"/>
    <col min="6" max="6" width="12.3359375" style="9" customWidth="1"/>
    <col min="7" max="7" width="11.21484375" style="9" customWidth="1"/>
    <col min="8" max="8" width="14.5546875" style="9" customWidth="1"/>
    <col min="9" max="9" width="14.6640625" style="9" customWidth="1"/>
    <col min="10" max="11" width="10.10546875" style="8" customWidth="1"/>
    <col min="12" max="15" width="8.88671875" style="8" customWidth="1"/>
    <col min="16" max="16384" width="8.88671875" style="9" customWidth="1"/>
  </cols>
  <sheetData>
    <row r="1" spans="1:9" ht="62.25" customHeight="1">
      <c r="A1" s="169" t="s">
        <v>82</v>
      </c>
      <c r="B1" s="170"/>
      <c r="C1" s="171" t="s">
        <v>98</v>
      </c>
      <c r="D1" s="171"/>
      <c r="E1" s="171"/>
      <c r="F1" s="171"/>
      <c r="G1" s="171"/>
      <c r="H1" s="172" t="s">
        <v>83</v>
      </c>
      <c r="I1" s="172"/>
    </row>
    <row r="2" spans="1:9" ht="20.25" customHeight="1">
      <c r="A2" s="10"/>
      <c r="B2" s="10" t="s">
        <v>41</v>
      </c>
      <c r="C2" s="10"/>
      <c r="D2" s="10"/>
      <c r="E2" s="10"/>
      <c r="F2" s="10"/>
      <c r="H2" s="173" t="s">
        <v>42</v>
      </c>
      <c r="I2" s="174"/>
    </row>
    <row r="3" spans="1:10" ht="25.5" customHeight="1">
      <c r="A3" s="163" t="s">
        <v>43</v>
      </c>
      <c r="B3" s="164"/>
      <c r="C3" s="11" t="s">
        <v>44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12" t="s">
        <v>50</v>
      </c>
      <c r="J3" s="13"/>
    </row>
    <row r="4" spans="1:15" s="16" customFormat="1" ht="12" customHeight="1">
      <c r="A4" s="165" t="s">
        <v>51</v>
      </c>
      <c r="B4" s="166"/>
      <c r="C4" s="59">
        <v>1</v>
      </c>
      <c r="D4" s="59">
        <v>2</v>
      </c>
      <c r="E4" s="60">
        <v>3</v>
      </c>
      <c r="F4" s="59">
        <v>4</v>
      </c>
      <c r="G4" s="60">
        <v>5</v>
      </c>
      <c r="H4" s="59">
        <v>6</v>
      </c>
      <c r="I4" s="60">
        <v>7</v>
      </c>
      <c r="J4" s="14"/>
      <c r="K4" s="15"/>
      <c r="L4" s="15"/>
      <c r="M4" s="15"/>
      <c r="N4" s="15"/>
      <c r="O4" s="15"/>
    </row>
    <row r="5" spans="1:15" s="22" customFormat="1" ht="19.5" customHeight="1">
      <c r="A5" s="57" t="s">
        <v>52</v>
      </c>
      <c r="B5" s="58" t="s">
        <v>53</v>
      </c>
      <c r="C5" s="54">
        <f>C6+C7</f>
        <v>6771</v>
      </c>
      <c r="D5" s="54">
        <f aca="true" t="shared" si="0" ref="D5:I5">D6+D7</f>
        <v>5936</v>
      </c>
      <c r="E5" s="54">
        <f t="shared" si="0"/>
        <v>0</v>
      </c>
      <c r="F5" s="54">
        <f t="shared" si="0"/>
        <v>329</v>
      </c>
      <c r="G5" s="54">
        <f t="shared" si="0"/>
        <v>412</v>
      </c>
      <c r="H5" s="54">
        <f t="shared" si="0"/>
        <v>0</v>
      </c>
      <c r="I5" s="54">
        <f t="shared" si="0"/>
        <v>94</v>
      </c>
      <c r="J5" s="18"/>
      <c r="K5" s="19"/>
      <c r="L5" s="20"/>
      <c r="M5" s="20"/>
      <c r="N5" s="21"/>
      <c r="O5" s="21"/>
    </row>
    <row r="6" spans="1:15" s="22" customFormat="1" ht="19.5" customHeight="1">
      <c r="A6" s="23">
        <v>1</v>
      </c>
      <c r="B6" s="24" t="s">
        <v>54</v>
      </c>
      <c r="C6" s="54">
        <f>D6+E6+F6+G6+H6+I6</f>
        <v>3052</v>
      </c>
      <c r="D6" s="64">
        <f>162+525+350+250+49+448+247+253+14+285</f>
        <v>2583</v>
      </c>
      <c r="E6" s="17">
        <v>0</v>
      </c>
      <c r="F6" s="64">
        <f>45+66+49+2+5+4+30+0</f>
        <v>201</v>
      </c>
      <c r="G6" s="64">
        <f>6+12+34+52+39+23+12+4+29+0</f>
        <v>211</v>
      </c>
      <c r="H6" s="17">
        <v>0</v>
      </c>
      <c r="I6" s="64">
        <f>43+13+1</f>
        <v>57</v>
      </c>
      <c r="J6" s="18"/>
      <c r="K6" s="19"/>
      <c r="L6" s="20"/>
      <c r="M6" s="20"/>
      <c r="N6" s="25"/>
      <c r="O6" s="25"/>
    </row>
    <row r="7" spans="1:15" s="22" customFormat="1" ht="19.5" customHeight="1">
      <c r="A7" s="23">
        <v>2</v>
      </c>
      <c r="B7" s="24" t="s">
        <v>55</v>
      </c>
      <c r="C7" s="54">
        <f aca="true" t="shared" si="1" ref="C7:C19">D7+E7+F7+G7+H7+I7</f>
        <v>3719</v>
      </c>
      <c r="D7" s="64">
        <f>272+36+317+227+689+475+169+457+491+274+26-80</f>
        <v>3353</v>
      </c>
      <c r="E7" s="17">
        <v>0</v>
      </c>
      <c r="F7" s="64">
        <f>43+23+18+4+8+32</f>
        <v>128</v>
      </c>
      <c r="G7" s="64">
        <f>68+14+21+41+9+3+5+5+35</f>
        <v>201</v>
      </c>
      <c r="H7" s="17">
        <v>0</v>
      </c>
      <c r="I7" s="64">
        <v>37</v>
      </c>
      <c r="J7" s="18"/>
      <c r="K7" s="19"/>
      <c r="L7" s="20"/>
      <c r="M7" s="20"/>
      <c r="N7" s="25"/>
      <c r="O7" s="25"/>
    </row>
    <row r="8" spans="1:15" s="22" customFormat="1" ht="19.5" customHeight="1">
      <c r="A8" s="61" t="s">
        <v>56</v>
      </c>
      <c r="B8" s="62" t="s">
        <v>57</v>
      </c>
      <c r="C8" s="54">
        <f t="shared" si="1"/>
        <v>58</v>
      </c>
      <c r="D8" s="66">
        <v>55</v>
      </c>
      <c r="E8" s="63">
        <v>0</v>
      </c>
      <c r="F8" s="66">
        <v>3</v>
      </c>
      <c r="G8" s="66">
        <v>0</v>
      </c>
      <c r="H8" s="63">
        <v>0</v>
      </c>
      <c r="I8" s="66">
        <v>0</v>
      </c>
      <c r="J8" s="18"/>
      <c r="K8" s="19"/>
      <c r="L8" s="20"/>
      <c r="M8" s="20"/>
      <c r="N8" s="21"/>
      <c r="O8" s="21"/>
    </row>
    <row r="9" spans="1:15" s="22" customFormat="1" ht="19.5" customHeight="1">
      <c r="A9" s="61" t="s">
        <v>58</v>
      </c>
      <c r="B9" s="62" t="s">
        <v>59</v>
      </c>
      <c r="C9" s="54">
        <f t="shared" si="1"/>
        <v>2</v>
      </c>
      <c r="D9" s="67">
        <v>2</v>
      </c>
      <c r="E9" s="63">
        <v>0</v>
      </c>
      <c r="F9" s="67">
        <v>0</v>
      </c>
      <c r="G9" s="67">
        <v>0</v>
      </c>
      <c r="H9" s="63">
        <v>0</v>
      </c>
      <c r="I9" s="67">
        <v>0</v>
      </c>
      <c r="J9" s="18"/>
      <c r="K9" s="19"/>
      <c r="L9" s="20"/>
      <c r="M9" s="20"/>
      <c r="N9" s="21"/>
      <c r="O9" s="21"/>
    </row>
    <row r="10" spans="1:15" s="22" customFormat="1" ht="19.5" customHeight="1">
      <c r="A10" s="52" t="s">
        <v>60</v>
      </c>
      <c r="B10" s="53" t="s">
        <v>61</v>
      </c>
      <c r="C10" s="54">
        <f>C11+C19</f>
        <v>6713</v>
      </c>
      <c r="D10" s="54">
        <f aca="true" t="shared" si="2" ref="D10:I10">D11+D19</f>
        <v>5881</v>
      </c>
      <c r="E10" s="54">
        <f t="shared" si="2"/>
        <v>0</v>
      </c>
      <c r="F10" s="54">
        <f t="shared" si="2"/>
        <v>326</v>
      </c>
      <c r="G10" s="54">
        <f t="shared" si="2"/>
        <v>412</v>
      </c>
      <c r="H10" s="54">
        <f t="shared" si="2"/>
        <v>0</v>
      </c>
      <c r="I10" s="54">
        <f t="shared" si="2"/>
        <v>94</v>
      </c>
      <c r="J10" s="18"/>
      <c r="K10" s="19"/>
      <c r="L10" s="20"/>
      <c r="M10" s="20"/>
      <c r="N10" s="21"/>
      <c r="O10" s="21"/>
    </row>
    <row r="11" spans="1:15" s="22" customFormat="1" ht="19.5" customHeight="1">
      <c r="A11" s="52" t="s">
        <v>62</v>
      </c>
      <c r="B11" s="56" t="s">
        <v>63</v>
      </c>
      <c r="C11" s="54">
        <f>SUM(C12:C18)</f>
        <v>5552</v>
      </c>
      <c r="D11" s="54">
        <f aca="true" t="shared" si="3" ref="D11:I11">SUM(D12:D18)</f>
        <v>4935</v>
      </c>
      <c r="E11" s="54">
        <f t="shared" si="3"/>
        <v>0</v>
      </c>
      <c r="F11" s="54">
        <f t="shared" si="3"/>
        <v>233</v>
      </c>
      <c r="G11" s="54">
        <f t="shared" si="3"/>
        <v>310</v>
      </c>
      <c r="H11" s="54">
        <f t="shared" si="3"/>
        <v>0</v>
      </c>
      <c r="I11" s="54">
        <f t="shared" si="3"/>
        <v>74</v>
      </c>
      <c r="J11" s="18"/>
      <c r="K11" s="19"/>
      <c r="L11" s="20"/>
      <c r="M11" s="20"/>
      <c r="N11" s="21"/>
      <c r="O11" s="21"/>
    </row>
    <row r="12" spans="1:15" s="22" customFormat="1" ht="19.5" customHeight="1">
      <c r="A12" s="23" t="s">
        <v>64</v>
      </c>
      <c r="B12" s="24" t="s">
        <v>65</v>
      </c>
      <c r="C12" s="54">
        <f t="shared" si="1"/>
        <v>3182</v>
      </c>
      <c r="D12" s="64">
        <f>21+258+379+315+135+386+585+193+265+35+285</f>
        <v>2857</v>
      </c>
      <c r="E12" s="17">
        <v>0</v>
      </c>
      <c r="F12" s="64">
        <f>37+17+8+3+7+24</f>
        <v>96</v>
      </c>
      <c r="G12" s="64">
        <f>31+19+9+37+8+3+6+37+0+51</f>
        <v>201</v>
      </c>
      <c r="H12" s="17">
        <v>0</v>
      </c>
      <c r="I12" s="64">
        <v>28</v>
      </c>
      <c r="J12" s="18"/>
      <c r="K12" s="19"/>
      <c r="L12" s="20"/>
      <c r="M12" s="20"/>
      <c r="N12" s="21"/>
      <c r="O12" s="21"/>
    </row>
    <row r="13" spans="1:15" s="22" customFormat="1" ht="19.5" customHeight="1">
      <c r="A13" s="23" t="s">
        <v>66</v>
      </c>
      <c r="B13" s="24" t="s">
        <v>67</v>
      </c>
      <c r="C13" s="54">
        <f t="shared" si="1"/>
        <v>39</v>
      </c>
      <c r="D13" s="64">
        <f>31-5</f>
        <v>26</v>
      </c>
      <c r="E13" s="17">
        <v>0</v>
      </c>
      <c r="F13" s="64">
        <v>3</v>
      </c>
      <c r="G13" s="64">
        <v>10</v>
      </c>
      <c r="H13" s="17">
        <v>0</v>
      </c>
      <c r="I13" s="64">
        <v>0</v>
      </c>
      <c r="J13" s="18"/>
      <c r="K13" s="19"/>
      <c r="L13" s="20"/>
      <c r="M13" s="20"/>
      <c r="N13" s="21"/>
      <c r="O13" s="21"/>
    </row>
    <row r="14" spans="1:15" s="22" customFormat="1" ht="19.5" customHeight="1">
      <c r="A14" s="23" t="s">
        <v>68</v>
      </c>
      <c r="B14" s="24" t="s">
        <v>69</v>
      </c>
      <c r="C14" s="54">
        <f t="shared" si="1"/>
        <v>2115</v>
      </c>
      <c r="D14" s="64">
        <f>191+6+188+39+180+209+48+290+343+270+83</f>
        <v>1847</v>
      </c>
      <c r="E14" s="17">
        <v>0</v>
      </c>
      <c r="F14" s="64">
        <f>34+43+20+1+1+2+22</f>
        <v>123</v>
      </c>
      <c r="G14" s="64">
        <f>3+31+32+19+1+13</f>
        <v>99</v>
      </c>
      <c r="H14" s="17">
        <v>0</v>
      </c>
      <c r="I14" s="64">
        <v>46</v>
      </c>
      <c r="J14" s="18"/>
      <c r="K14" s="19"/>
      <c r="L14" s="20"/>
      <c r="M14" s="20"/>
      <c r="N14" s="21"/>
      <c r="O14" s="21"/>
    </row>
    <row r="15" spans="1:15" s="22" customFormat="1" ht="19.5" customHeight="1">
      <c r="A15" s="23" t="s">
        <v>70</v>
      </c>
      <c r="B15" s="24" t="s">
        <v>71</v>
      </c>
      <c r="C15" s="54">
        <f t="shared" si="1"/>
        <v>48</v>
      </c>
      <c r="D15" s="64">
        <v>37</v>
      </c>
      <c r="E15" s="17">
        <v>0</v>
      </c>
      <c r="F15" s="64">
        <v>11</v>
      </c>
      <c r="G15" s="64">
        <v>0</v>
      </c>
      <c r="H15" s="17">
        <v>0</v>
      </c>
      <c r="I15" s="64">
        <v>0</v>
      </c>
      <c r="J15" s="18"/>
      <c r="K15" s="19"/>
      <c r="L15" s="20"/>
      <c r="M15" s="20"/>
      <c r="N15" s="21"/>
      <c r="O15" s="21"/>
    </row>
    <row r="16" spans="1:15" s="22" customFormat="1" ht="19.5" customHeight="1">
      <c r="A16" s="23" t="s">
        <v>72</v>
      </c>
      <c r="B16" s="24" t="s">
        <v>73</v>
      </c>
      <c r="C16" s="54">
        <f t="shared" si="1"/>
        <v>10</v>
      </c>
      <c r="D16" s="64">
        <v>10</v>
      </c>
      <c r="E16" s="17">
        <v>0</v>
      </c>
      <c r="F16" s="64">
        <v>0</v>
      </c>
      <c r="G16" s="64">
        <v>0</v>
      </c>
      <c r="H16" s="17">
        <v>0</v>
      </c>
      <c r="I16" s="64">
        <v>0</v>
      </c>
      <c r="J16" s="18"/>
      <c r="K16" s="19"/>
      <c r="L16" s="20"/>
      <c r="M16" s="20"/>
      <c r="N16" s="21"/>
      <c r="O16" s="21"/>
    </row>
    <row r="17" spans="1:15" s="22" customFormat="1" ht="25.5">
      <c r="A17" s="23" t="s">
        <v>74</v>
      </c>
      <c r="B17" s="26" t="s">
        <v>75</v>
      </c>
      <c r="C17" s="54">
        <f t="shared" si="1"/>
        <v>0</v>
      </c>
      <c r="D17" s="64">
        <v>0</v>
      </c>
      <c r="E17" s="17">
        <v>0</v>
      </c>
      <c r="F17" s="64">
        <v>0</v>
      </c>
      <c r="G17" s="64">
        <v>0</v>
      </c>
      <c r="H17" s="17">
        <v>0</v>
      </c>
      <c r="I17" s="64">
        <v>0</v>
      </c>
      <c r="J17" s="18"/>
      <c r="K17" s="19"/>
      <c r="L17" s="20"/>
      <c r="M17" s="20"/>
      <c r="N17" s="21"/>
      <c r="O17" s="21"/>
    </row>
    <row r="18" spans="1:15" s="22" customFormat="1" ht="19.5" customHeight="1">
      <c r="A18" s="23" t="s">
        <v>76</v>
      </c>
      <c r="B18" s="24" t="s">
        <v>77</v>
      </c>
      <c r="C18" s="54">
        <f t="shared" si="1"/>
        <v>158</v>
      </c>
      <c r="D18" s="64">
        <f>39+91+157+57+69-100-40-115</f>
        <v>158</v>
      </c>
      <c r="E18" s="17">
        <v>0</v>
      </c>
      <c r="F18" s="64">
        <v>0</v>
      </c>
      <c r="G18" s="64">
        <v>0</v>
      </c>
      <c r="H18" s="17">
        <v>0</v>
      </c>
      <c r="I18" s="64">
        <v>0</v>
      </c>
      <c r="J18" s="18"/>
      <c r="K18" s="19"/>
      <c r="L18" s="20"/>
      <c r="M18" s="20"/>
      <c r="N18" s="21"/>
      <c r="O18" s="21"/>
    </row>
    <row r="19" spans="1:15" s="22" customFormat="1" ht="19.5" customHeight="1">
      <c r="A19" s="52" t="s">
        <v>78</v>
      </c>
      <c r="B19" s="53" t="s">
        <v>79</v>
      </c>
      <c r="C19" s="54">
        <f t="shared" si="1"/>
        <v>1161</v>
      </c>
      <c r="D19" s="65">
        <f>831+115</f>
        <v>946</v>
      </c>
      <c r="E19" s="55">
        <v>0</v>
      </c>
      <c r="F19" s="65">
        <v>93</v>
      </c>
      <c r="G19" s="65">
        <f>49+7+21+23+2</f>
        <v>102</v>
      </c>
      <c r="H19" s="55">
        <v>0</v>
      </c>
      <c r="I19" s="65">
        <v>20</v>
      </c>
      <c r="J19" s="18"/>
      <c r="K19" s="19"/>
      <c r="L19" s="20"/>
      <c r="M19" s="20"/>
      <c r="N19" s="21"/>
      <c r="O19" s="21"/>
    </row>
    <row r="20" spans="1:15" s="22" customFormat="1" ht="31.5" customHeight="1">
      <c r="A20" s="27" t="s">
        <v>80</v>
      </c>
      <c r="B20" s="28" t="s">
        <v>81</v>
      </c>
      <c r="C20" s="68">
        <f>(C12+C13)/C11*100</f>
        <v>58.01512968299711</v>
      </c>
      <c r="D20" s="68">
        <f aca="true" t="shared" si="4" ref="D20:I20">(D12+D13)/D11*100</f>
        <v>58.41945288753799</v>
      </c>
      <c r="E20" s="68" t="e">
        <f t="shared" si="4"/>
        <v>#DIV/0!</v>
      </c>
      <c r="F20" s="68">
        <f t="shared" si="4"/>
        <v>42.48927038626609</v>
      </c>
      <c r="G20" s="68">
        <f t="shared" si="4"/>
        <v>68.06451612903226</v>
      </c>
      <c r="H20" s="68" t="e">
        <f t="shared" si="4"/>
        <v>#DIV/0!</v>
      </c>
      <c r="I20" s="68">
        <f t="shared" si="4"/>
        <v>37.83783783783784</v>
      </c>
      <c r="J20" s="29"/>
      <c r="K20" s="20"/>
      <c r="L20" s="20"/>
      <c r="M20" s="20"/>
      <c r="N20" s="21"/>
      <c r="O20" s="21"/>
    </row>
    <row r="21" spans="1:15" s="32" customFormat="1" ht="15" customHeight="1">
      <c r="A21" s="13"/>
      <c r="B21" s="167"/>
      <c r="C21" s="167"/>
      <c r="D21" s="30"/>
      <c r="E21" s="30"/>
      <c r="F21" s="31"/>
      <c r="G21" s="168" t="s">
        <v>99</v>
      </c>
      <c r="H21" s="168"/>
      <c r="I21" s="168"/>
      <c r="J21" s="13"/>
      <c r="K21" s="13"/>
      <c r="L21" s="13"/>
      <c r="M21" s="13"/>
      <c r="N21" s="13"/>
      <c r="O21" s="13"/>
    </row>
    <row r="22" spans="1:15" s="32" customFormat="1" ht="18.75" customHeight="1">
      <c r="A22" s="159" t="s">
        <v>39</v>
      </c>
      <c r="B22" s="159"/>
      <c r="C22" s="159"/>
      <c r="D22" s="30"/>
      <c r="E22" s="30"/>
      <c r="F22" s="31"/>
      <c r="G22" s="161" t="s">
        <v>100</v>
      </c>
      <c r="H22" s="161"/>
      <c r="I22" s="161"/>
      <c r="J22" s="13"/>
      <c r="K22" s="13"/>
      <c r="L22" s="13"/>
      <c r="M22" s="13"/>
      <c r="N22" s="13"/>
      <c r="O22" s="13"/>
    </row>
    <row r="23" spans="1:15" s="32" customFormat="1" ht="15" customHeight="1">
      <c r="A23" s="13"/>
      <c r="B23" s="160"/>
      <c r="C23" s="160"/>
      <c r="D23" s="33"/>
      <c r="E23" s="30"/>
      <c r="F23" s="34"/>
      <c r="G23" s="162" t="s">
        <v>101</v>
      </c>
      <c r="H23" s="162"/>
      <c r="I23" s="162"/>
      <c r="J23" s="34"/>
      <c r="K23" s="34"/>
      <c r="L23" s="34"/>
      <c r="M23" s="34"/>
      <c r="N23" s="13"/>
      <c r="O23" s="13"/>
    </row>
    <row r="24" spans="1:15" s="32" customFormat="1" ht="16.5">
      <c r="A24" s="13"/>
      <c r="B24" s="35"/>
      <c r="C24" s="36"/>
      <c r="D24" s="30"/>
      <c r="E24" s="30"/>
      <c r="F24" s="37"/>
      <c r="G24" s="37"/>
      <c r="H24" s="37"/>
      <c r="I24" s="37"/>
      <c r="J24" s="13"/>
      <c r="K24" s="13"/>
      <c r="L24" s="13"/>
      <c r="M24" s="13"/>
      <c r="N24" s="13"/>
      <c r="O24" s="13"/>
    </row>
    <row r="25" spans="1:15" s="40" customFormat="1" ht="15.75">
      <c r="A25" s="38"/>
      <c r="B25" s="35"/>
      <c r="C25" s="38"/>
      <c r="D25" s="38"/>
      <c r="E25" s="38"/>
      <c r="F25" s="38"/>
      <c r="G25" s="38"/>
      <c r="H25" s="38"/>
      <c r="I25" s="38"/>
      <c r="J25" s="38"/>
      <c r="K25" s="39"/>
      <c r="L25" s="39"/>
      <c r="M25" s="39"/>
      <c r="N25" s="39"/>
      <c r="O25" s="39"/>
    </row>
    <row r="26" spans="1:15" s="40" customFormat="1" ht="15.75">
      <c r="A26" s="38"/>
      <c r="B26" s="35"/>
      <c r="C26" s="38"/>
      <c r="D26" s="38"/>
      <c r="E26" s="38"/>
      <c r="F26" s="38"/>
      <c r="G26" s="38"/>
      <c r="H26" s="38"/>
      <c r="I26" s="38"/>
      <c r="J26" s="38"/>
      <c r="K26" s="39"/>
      <c r="L26" s="39"/>
      <c r="M26" s="39"/>
      <c r="N26" s="39"/>
      <c r="O26" s="39"/>
    </row>
    <row r="27" spans="1:15" s="40" customFormat="1" ht="1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0:15" s="40" customFormat="1" ht="11.25" customHeight="1">
      <c r="J28" s="39"/>
      <c r="K28" s="39"/>
      <c r="L28" s="39"/>
      <c r="M28" s="39"/>
      <c r="N28" s="39"/>
      <c r="O28" s="39"/>
    </row>
    <row r="29" spans="1:9" ht="21" customHeight="1">
      <c r="A29" s="158" t="s">
        <v>103</v>
      </c>
      <c r="B29" s="158"/>
      <c r="C29" s="158"/>
      <c r="G29" s="158" t="s">
        <v>102</v>
      </c>
      <c r="H29" s="158"/>
      <c r="I29" s="158"/>
    </row>
  </sheetData>
  <sheetProtection/>
  <mergeCells count="14">
    <mergeCell ref="A1:B1"/>
    <mergeCell ref="C1:G1"/>
    <mergeCell ref="H1:I1"/>
    <mergeCell ref="H2:I2"/>
    <mergeCell ref="A3:B3"/>
    <mergeCell ref="A4:B4"/>
    <mergeCell ref="B21:C21"/>
    <mergeCell ref="G21:I21"/>
    <mergeCell ref="G29:I29"/>
    <mergeCell ref="A22:C22"/>
    <mergeCell ref="A29:C29"/>
    <mergeCell ref="B23:C23"/>
    <mergeCell ref="G22:I22"/>
    <mergeCell ref="G23:I23"/>
  </mergeCells>
  <printOptions/>
  <pageMargins left="0.25" right="0" top="0" bottom="0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2:K26"/>
  <sheetViews>
    <sheetView view="pageBreakPreview" zoomScaleNormal="75" zoomScaleSheetLayoutView="100" zoomScalePageLayoutView="0" workbookViewId="0" topLeftCell="A1">
      <selection activeCell="F8" sqref="F8"/>
    </sheetView>
  </sheetViews>
  <sheetFormatPr defaultColWidth="8.88671875" defaultRowHeight="18.75"/>
  <cols>
    <col min="1" max="1" width="4.21484375" style="41" customWidth="1"/>
    <col min="2" max="2" width="22.21484375" style="41" customWidth="1"/>
    <col min="3" max="3" width="10.3359375" style="41" customWidth="1"/>
    <col min="4" max="4" width="10.21484375" style="41" customWidth="1"/>
    <col min="5" max="5" width="8.3359375" style="41" customWidth="1"/>
    <col min="6" max="6" width="10.6640625" style="41" customWidth="1"/>
    <col min="7" max="7" width="11.88671875" style="41" customWidth="1"/>
    <col min="8" max="8" width="11.4453125" style="41" customWidth="1"/>
    <col min="9" max="9" width="8.88671875" style="41" customWidth="1"/>
    <col min="10" max="10" width="11.5546875" style="41" customWidth="1"/>
    <col min="11" max="16384" width="8.88671875" style="41" customWidth="1"/>
  </cols>
  <sheetData>
    <row r="1" ht="15" customHeight="1"/>
    <row r="2" spans="1:10" ht="72" customHeight="1">
      <c r="A2" s="178" t="s">
        <v>116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8.75">
      <c r="A3" s="180" t="s">
        <v>88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9.5" customHeight="1">
      <c r="A4" s="181" t="s">
        <v>84</v>
      </c>
      <c r="B4" s="175" t="s">
        <v>85</v>
      </c>
      <c r="C4" s="175" t="s">
        <v>3</v>
      </c>
      <c r="D4" s="175"/>
      <c r="E4" s="175" t="s">
        <v>4</v>
      </c>
      <c r="F4" s="175"/>
      <c r="G4" s="175"/>
      <c r="H4" s="175"/>
      <c r="I4" s="175"/>
      <c r="J4" s="175"/>
    </row>
    <row r="5" spans="1:10" ht="32.25" customHeight="1">
      <c r="A5" s="181"/>
      <c r="B5" s="175"/>
      <c r="C5" s="175"/>
      <c r="D5" s="175"/>
      <c r="E5" s="184" t="s">
        <v>5</v>
      </c>
      <c r="F5" s="184"/>
      <c r="G5" s="184" t="s">
        <v>7</v>
      </c>
      <c r="H5" s="175"/>
      <c r="I5" s="184" t="s">
        <v>6</v>
      </c>
      <c r="J5" s="175"/>
    </row>
    <row r="6" spans="1:10" ht="24" customHeight="1">
      <c r="A6" s="181"/>
      <c r="B6" s="175"/>
      <c r="C6" s="45" t="s">
        <v>0</v>
      </c>
      <c r="D6" s="45" t="s">
        <v>2</v>
      </c>
      <c r="E6" s="44" t="s">
        <v>0</v>
      </c>
      <c r="F6" s="45" t="s">
        <v>1</v>
      </c>
      <c r="G6" s="44" t="s">
        <v>0</v>
      </c>
      <c r="H6" s="44" t="s">
        <v>1</v>
      </c>
      <c r="I6" s="44" t="s">
        <v>0</v>
      </c>
      <c r="J6" s="44" t="s">
        <v>1</v>
      </c>
    </row>
    <row r="7" spans="1:10" ht="25.5" customHeight="1">
      <c r="A7" s="182" t="s">
        <v>86</v>
      </c>
      <c r="B7" s="183"/>
      <c r="C7" s="84">
        <f>SUM(C8:C18)</f>
        <v>0</v>
      </c>
      <c r="D7" s="84">
        <f aca="true" t="shared" si="0" ref="D7:J7">SUM(D8:D18)</f>
        <v>0</v>
      </c>
      <c r="E7" s="84">
        <f t="shared" si="0"/>
        <v>0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4">
        <f t="shared" si="0"/>
        <v>0</v>
      </c>
    </row>
    <row r="8" spans="1:10" ht="23.25" customHeight="1">
      <c r="A8" s="49">
        <v>1</v>
      </c>
      <c r="B8" s="70" t="s">
        <v>104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</row>
    <row r="9" spans="1:10" ht="23.25" customHeight="1">
      <c r="A9" s="49">
        <v>2</v>
      </c>
      <c r="B9" s="70" t="s">
        <v>105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</row>
    <row r="10" spans="1:10" ht="23.25" customHeight="1">
      <c r="A10" s="49">
        <v>3</v>
      </c>
      <c r="B10" s="70" t="s">
        <v>106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</row>
    <row r="11" spans="1:10" ht="24" customHeight="1">
      <c r="A11" s="49">
        <v>4</v>
      </c>
      <c r="B11" s="70" t="s">
        <v>107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</row>
    <row r="12" spans="1:10" ht="24" customHeight="1">
      <c r="A12" s="49">
        <v>5</v>
      </c>
      <c r="B12" s="70" t="s">
        <v>108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</row>
    <row r="13" spans="1:10" ht="24" customHeight="1">
      <c r="A13" s="49">
        <v>6</v>
      </c>
      <c r="B13" s="70" t="s">
        <v>109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</row>
    <row r="14" spans="1:10" ht="24" customHeight="1">
      <c r="A14" s="49">
        <v>7</v>
      </c>
      <c r="B14" s="70" t="s">
        <v>110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</row>
    <row r="15" spans="1:10" ht="22.5" customHeight="1">
      <c r="A15" s="49">
        <v>8</v>
      </c>
      <c r="B15" s="70" t="s">
        <v>111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</row>
    <row r="16" spans="1:10" ht="24" customHeight="1">
      <c r="A16" s="49">
        <v>9</v>
      </c>
      <c r="B16" s="70" t="s">
        <v>112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</row>
    <row r="17" spans="1:10" ht="24.75" customHeight="1">
      <c r="A17" s="49">
        <v>10</v>
      </c>
      <c r="B17" s="70" t="s">
        <v>113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</row>
    <row r="18" spans="1:10" ht="24" customHeight="1" thickBot="1">
      <c r="A18" s="86">
        <v>11</v>
      </c>
      <c r="B18" s="71" t="s">
        <v>114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</row>
    <row r="19" spans="1:10" ht="19.5" thickTop="1">
      <c r="A19" s="46"/>
      <c r="B19" s="46"/>
      <c r="C19" s="46"/>
      <c r="D19" s="46"/>
      <c r="E19" s="46"/>
      <c r="F19" s="46"/>
      <c r="G19" s="179" t="s">
        <v>99</v>
      </c>
      <c r="H19" s="179"/>
      <c r="I19" s="179"/>
      <c r="J19" s="179"/>
    </row>
    <row r="20" spans="1:10" ht="18.75">
      <c r="A20" s="177" t="s">
        <v>39</v>
      </c>
      <c r="B20" s="177"/>
      <c r="C20" s="177"/>
      <c r="D20" s="50"/>
      <c r="E20" s="50"/>
      <c r="F20" s="50"/>
      <c r="G20" s="177" t="s">
        <v>117</v>
      </c>
      <c r="H20" s="177"/>
      <c r="I20" s="177"/>
      <c r="J20" s="177"/>
    </row>
    <row r="21" spans="1:11" ht="18.75">
      <c r="A21" s="46"/>
      <c r="B21" s="46"/>
      <c r="C21" s="46"/>
      <c r="D21" s="46"/>
      <c r="E21" s="46"/>
      <c r="F21" s="46"/>
      <c r="G21" s="176" t="s">
        <v>101</v>
      </c>
      <c r="H21" s="176"/>
      <c r="I21" s="176"/>
      <c r="J21" s="176"/>
      <c r="K21" s="43"/>
    </row>
    <row r="22" spans="1:10" ht="18.75">
      <c r="A22" s="46"/>
      <c r="B22" s="46"/>
      <c r="C22" s="46"/>
      <c r="D22" s="46"/>
      <c r="E22" s="46"/>
      <c r="F22" s="46"/>
      <c r="G22" s="88"/>
      <c r="H22" s="88"/>
      <c r="I22" s="88"/>
      <c r="J22" s="88"/>
    </row>
    <row r="23" spans="1:10" ht="18.75">
      <c r="A23" s="46"/>
      <c r="B23" s="46"/>
      <c r="C23" s="46"/>
      <c r="D23" s="46"/>
      <c r="E23" s="46"/>
      <c r="F23" s="46"/>
      <c r="G23" s="88"/>
      <c r="H23" s="88"/>
      <c r="I23" s="88"/>
      <c r="J23" s="88"/>
    </row>
    <row r="24" spans="1:10" ht="18.75">
      <c r="A24" s="46"/>
      <c r="B24" s="46"/>
      <c r="C24" s="46"/>
      <c r="D24" s="46"/>
      <c r="E24" s="46"/>
      <c r="F24" s="46"/>
      <c r="G24" s="88"/>
      <c r="H24" s="88"/>
      <c r="I24" s="88"/>
      <c r="J24" s="88"/>
    </row>
    <row r="25" spans="1:10" ht="18.75">
      <c r="A25" s="176" t="s">
        <v>103</v>
      </c>
      <c r="B25" s="176"/>
      <c r="C25" s="176"/>
      <c r="D25" s="46"/>
      <c r="E25" s="46"/>
      <c r="F25" s="46"/>
      <c r="G25" s="176" t="s">
        <v>102</v>
      </c>
      <c r="H25" s="176"/>
      <c r="I25" s="176"/>
      <c r="J25" s="176"/>
    </row>
    <row r="26" spans="1:10" ht="18.75">
      <c r="A26" s="46"/>
      <c r="B26" s="46"/>
      <c r="C26" s="46"/>
      <c r="D26" s="46"/>
      <c r="E26" s="46"/>
      <c r="F26" s="46"/>
      <c r="G26" s="46"/>
      <c r="H26" s="46"/>
      <c r="I26" s="46"/>
      <c r="J26" s="46"/>
    </row>
  </sheetData>
  <sheetProtection/>
  <mergeCells count="16">
    <mergeCell ref="A2:J2"/>
    <mergeCell ref="G19:J19"/>
    <mergeCell ref="A3:J3"/>
    <mergeCell ref="B4:B6"/>
    <mergeCell ref="A4:A6"/>
    <mergeCell ref="C4:D5"/>
    <mergeCell ref="A7:B7"/>
    <mergeCell ref="E5:F5"/>
    <mergeCell ref="G5:H5"/>
    <mergeCell ref="I5:J5"/>
    <mergeCell ref="E4:J4"/>
    <mergeCell ref="G21:J21"/>
    <mergeCell ref="G25:J25"/>
    <mergeCell ref="A25:C25"/>
    <mergeCell ref="A20:C20"/>
    <mergeCell ref="G20:J20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K26"/>
  <sheetViews>
    <sheetView view="pageBreakPreview" zoomScaleNormal="75" zoomScaleSheetLayoutView="100" zoomScalePageLayoutView="0" workbookViewId="0" topLeftCell="A1">
      <selection activeCell="F13" sqref="F13"/>
    </sheetView>
  </sheetViews>
  <sheetFormatPr defaultColWidth="8.88671875" defaultRowHeight="18.75"/>
  <cols>
    <col min="1" max="1" width="3.99609375" style="41" customWidth="1"/>
    <col min="2" max="2" width="22.21484375" style="41" customWidth="1"/>
    <col min="3" max="3" width="9.5546875" style="41" customWidth="1"/>
    <col min="4" max="4" width="10.10546875" style="41" customWidth="1"/>
    <col min="5" max="5" width="9.4453125" style="41" customWidth="1"/>
    <col min="6" max="6" width="9.99609375" style="41" customWidth="1"/>
    <col min="7" max="7" width="10.99609375" style="41" customWidth="1"/>
    <col min="8" max="8" width="10.6640625" style="41" customWidth="1"/>
    <col min="9" max="9" width="10.77734375" style="41" customWidth="1"/>
    <col min="10" max="10" width="11.3359375" style="41" customWidth="1"/>
    <col min="11" max="16384" width="8.88671875" style="41" customWidth="1"/>
  </cols>
  <sheetData>
    <row r="1" ht="15" customHeight="1"/>
    <row r="2" spans="1:10" ht="72" customHeight="1">
      <c r="A2" s="178" t="s">
        <v>118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8.75">
      <c r="A3" s="180" t="s">
        <v>97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9.5" customHeight="1">
      <c r="A4" s="181" t="s">
        <v>84</v>
      </c>
      <c r="B4" s="175" t="s">
        <v>85</v>
      </c>
      <c r="C4" s="175" t="s">
        <v>3</v>
      </c>
      <c r="D4" s="175"/>
      <c r="E4" s="175" t="s">
        <v>4</v>
      </c>
      <c r="F4" s="175"/>
      <c r="G4" s="175"/>
      <c r="H4" s="175"/>
      <c r="I4" s="175"/>
      <c r="J4" s="175"/>
    </row>
    <row r="5" spans="1:10" ht="32.25" customHeight="1">
      <c r="A5" s="181"/>
      <c r="B5" s="175"/>
      <c r="C5" s="175"/>
      <c r="D5" s="175"/>
      <c r="E5" s="184" t="s">
        <v>5</v>
      </c>
      <c r="F5" s="184"/>
      <c r="G5" s="184" t="s">
        <v>7</v>
      </c>
      <c r="H5" s="175"/>
      <c r="I5" s="184" t="s">
        <v>6</v>
      </c>
      <c r="J5" s="175"/>
    </row>
    <row r="6" spans="1:10" ht="24" customHeight="1">
      <c r="A6" s="181"/>
      <c r="B6" s="175"/>
      <c r="C6" s="48" t="s">
        <v>0</v>
      </c>
      <c r="D6" s="48" t="s">
        <v>2</v>
      </c>
      <c r="E6" s="44" t="s">
        <v>0</v>
      </c>
      <c r="F6" s="45" t="s">
        <v>1</v>
      </c>
      <c r="G6" s="44" t="s">
        <v>0</v>
      </c>
      <c r="H6" s="44" t="s">
        <v>1</v>
      </c>
      <c r="I6" s="44" t="s">
        <v>0</v>
      </c>
      <c r="J6" s="44" t="s">
        <v>1</v>
      </c>
    </row>
    <row r="7" spans="1:10" ht="24" customHeight="1">
      <c r="A7" s="182" t="s">
        <v>86</v>
      </c>
      <c r="B7" s="183"/>
      <c r="C7" s="89">
        <f>SUM(C8:C18)</f>
        <v>0</v>
      </c>
      <c r="D7" s="89">
        <f aca="true" t="shared" si="0" ref="D7:J7">SUM(D8:D18)</f>
        <v>0</v>
      </c>
      <c r="E7" s="89">
        <f t="shared" si="0"/>
        <v>0</v>
      </c>
      <c r="F7" s="89">
        <f t="shared" si="0"/>
        <v>0</v>
      </c>
      <c r="G7" s="89">
        <f t="shared" si="0"/>
        <v>0</v>
      </c>
      <c r="H7" s="89">
        <f t="shared" si="0"/>
        <v>0</v>
      </c>
      <c r="I7" s="89">
        <f t="shared" si="0"/>
        <v>0</v>
      </c>
      <c r="J7" s="89">
        <f t="shared" si="0"/>
        <v>0</v>
      </c>
    </row>
    <row r="8" spans="1:10" ht="19.5" customHeight="1">
      <c r="A8" s="91">
        <v>1</v>
      </c>
      <c r="B8" s="92" t="s">
        <v>104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</row>
    <row r="9" spans="1:10" ht="19.5" customHeight="1">
      <c r="A9" s="91">
        <v>2</v>
      </c>
      <c r="B9" s="92" t="s">
        <v>105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</row>
    <row r="10" spans="1:10" ht="21" customHeight="1">
      <c r="A10" s="91">
        <v>3</v>
      </c>
      <c r="B10" s="92" t="s">
        <v>106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</row>
    <row r="11" spans="1:10" ht="20.25" customHeight="1">
      <c r="A11" s="91">
        <v>4</v>
      </c>
      <c r="B11" s="92" t="s">
        <v>107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</row>
    <row r="12" spans="1:10" ht="21" customHeight="1">
      <c r="A12" s="91">
        <v>5</v>
      </c>
      <c r="B12" s="92" t="s">
        <v>108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</row>
    <row r="13" spans="1:10" ht="22.5" customHeight="1">
      <c r="A13" s="91">
        <v>6</v>
      </c>
      <c r="B13" s="92" t="s">
        <v>109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</row>
    <row r="14" spans="1:10" ht="22.5" customHeight="1">
      <c r="A14" s="91">
        <v>7</v>
      </c>
      <c r="B14" s="92" t="s">
        <v>110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</row>
    <row r="15" spans="1:10" ht="22.5" customHeight="1">
      <c r="A15" s="91">
        <v>8</v>
      </c>
      <c r="B15" s="92" t="s">
        <v>111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</row>
    <row r="16" spans="1:10" ht="23.25" customHeight="1">
      <c r="A16" s="91">
        <v>9</v>
      </c>
      <c r="B16" s="92" t="s">
        <v>112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</row>
    <row r="17" spans="1:10" ht="23.25" customHeight="1">
      <c r="A17" s="91">
        <v>10</v>
      </c>
      <c r="B17" s="92" t="s">
        <v>113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</row>
    <row r="18" spans="1:10" ht="21" customHeight="1" thickBot="1">
      <c r="A18" s="93">
        <v>11</v>
      </c>
      <c r="B18" s="94" t="s">
        <v>114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</row>
    <row r="19" spans="1:10" ht="19.5" thickTop="1">
      <c r="A19" s="46"/>
      <c r="B19" s="46"/>
      <c r="C19" s="46"/>
      <c r="D19" s="46"/>
      <c r="E19" s="46"/>
      <c r="F19" s="46"/>
      <c r="G19" s="179" t="s">
        <v>99</v>
      </c>
      <c r="H19" s="179"/>
      <c r="I19" s="179"/>
      <c r="J19" s="179"/>
    </row>
    <row r="20" spans="1:10" ht="18.75">
      <c r="A20" s="177" t="s">
        <v>39</v>
      </c>
      <c r="B20" s="177"/>
      <c r="C20" s="177"/>
      <c r="D20" s="50"/>
      <c r="E20" s="50"/>
      <c r="F20" s="50"/>
      <c r="G20" s="176" t="s">
        <v>117</v>
      </c>
      <c r="H20" s="176"/>
      <c r="I20" s="176"/>
      <c r="J20" s="176"/>
    </row>
    <row r="21" spans="1:11" ht="18.75">
      <c r="A21" s="46"/>
      <c r="B21" s="46"/>
      <c r="C21" s="46"/>
      <c r="D21" s="46"/>
      <c r="E21" s="46"/>
      <c r="F21" s="46"/>
      <c r="G21" s="176" t="s">
        <v>101</v>
      </c>
      <c r="H21" s="176"/>
      <c r="I21" s="176"/>
      <c r="J21" s="176"/>
      <c r="K21" s="43"/>
    </row>
    <row r="22" spans="1:10" ht="18.75">
      <c r="A22" s="46"/>
      <c r="B22" s="46"/>
      <c r="C22" s="46"/>
      <c r="D22" s="46"/>
      <c r="E22" s="46"/>
      <c r="F22" s="46"/>
      <c r="G22" s="88"/>
      <c r="H22" s="88"/>
      <c r="I22" s="88"/>
      <c r="J22" s="88"/>
    </row>
    <row r="23" spans="1:10" ht="18.75">
      <c r="A23" s="46"/>
      <c r="B23" s="46"/>
      <c r="C23" s="46"/>
      <c r="D23" s="46"/>
      <c r="E23" s="46"/>
      <c r="F23" s="46"/>
      <c r="G23" s="88"/>
      <c r="H23" s="88"/>
      <c r="I23" s="88"/>
      <c r="J23" s="88"/>
    </row>
    <row r="24" spans="1:10" ht="18.75">
      <c r="A24" s="46"/>
      <c r="B24" s="46"/>
      <c r="C24" s="46"/>
      <c r="D24" s="46"/>
      <c r="E24" s="46"/>
      <c r="F24" s="46"/>
      <c r="G24" s="88"/>
      <c r="H24" s="88"/>
      <c r="I24" s="88"/>
      <c r="J24" s="88"/>
    </row>
    <row r="25" spans="1:10" ht="18.75">
      <c r="A25" s="176" t="s">
        <v>103</v>
      </c>
      <c r="B25" s="176"/>
      <c r="C25" s="176"/>
      <c r="D25" s="46"/>
      <c r="E25" s="46"/>
      <c r="F25" s="46"/>
      <c r="G25" s="176" t="s">
        <v>102</v>
      </c>
      <c r="H25" s="176"/>
      <c r="I25" s="176"/>
      <c r="J25" s="176"/>
    </row>
    <row r="26" spans="1:10" ht="18.75">
      <c r="A26" s="46"/>
      <c r="B26" s="46"/>
      <c r="C26" s="46"/>
      <c r="D26" s="46"/>
      <c r="E26" s="46"/>
      <c r="F26" s="46"/>
      <c r="G26" s="46"/>
      <c r="H26" s="46"/>
      <c r="I26" s="46"/>
      <c r="J26" s="46"/>
    </row>
  </sheetData>
  <sheetProtection/>
  <mergeCells count="16">
    <mergeCell ref="G19:J19"/>
    <mergeCell ref="A3:J3"/>
    <mergeCell ref="G20:J20"/>
    <mergeCell ref="E5:F5"/>
    <mergeCell ref="G5:H5"/>
    <mergeCell ref="I5:J5"/>
    <mergeCell ref="A7:B7"/>
    <mergeCell ref="A2:J2"/>
    <mergeCell ref="A4:A6"/>
    <mergeCell ref="B4:B6"/>
    <mergeCell ref="C4:D5"/>
    <mergeCell ref="E4:J4"/>
    <mergeCell ref="G21:J21"/>
    <mergeCell ref="G25:J25"/>
    <mergeCell ref="A20:C20"/>
    <mergeCell ref="A25:C25"/>
  </mergeCells>
  <printOptions/>
  <pageMargins left="0" right="0" top="0" bottom="0" header="0.25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L26"/>
  <sheetViews>
    <sheetView view="pageBreakPreview" zoomScaleNormal="75" zoomScaleSheetLayoutView="100" zoomScalePageLayoutView="0" workbookViewId="0" topLeftCell="A1">
      <selection activeCell="A19" sqref="A19:K25"/>
    </sheetView>
  </sheetViews>
  <sheetFormatPr defaultColWidth="8.88671875" defaultRowHeight="18.75"/>
  <cols>
    <col min="1" max="1" width="4.21484375" style="41" customWidth="1"/>
    <col min="2" max="2" width="23.99609375" style="41" customWidth="1"/>
    <col min="3" max="3" width="6.3359375" style="41" customWidth="1"/>
    <col min="4" max="4" width="9.5546875" style="41" customWidth="1"/>
    <col min="5" max="5" width="6.4453125" style="41" customWidth="1"/>
    <col min="6" max="6" width="10.6640625" style="41" customWidth="1"/>
    <col min="7" max="7" width="7.3359375" style="41" customWidth="1"/>
    <col min="8" max="8" width="11.4453125" style="41" customWidth="1"/>
    <col min="9" max="9" width="8.88671875" style="41" customWidth="1"/>
    <col min="10" max="11" width="11.5546875" style="41" customWidth="1"/>
    <col min="12" max="16384" width="8.88671875" style="41" customWidth="1"/>
  </cols>
  <sheetData>
    <row r="1" ht="15" customHeight="1"/>
    <row r="2" spans="1:11" ht="72" customHeight="1">
      <c r="A2" s="178" t="s">
        <v>119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8.75">
      <c r="A3" s="180" t="s">
        <v>96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9.5" customHeight="1">
      <c r="A4" s="181" t="s">
        <v>84</v>
      </c>
      <c r="B4" s="175" t="s">
        <v>85</v>
      </c>
      <c r="C4" s="175" t="s">
        <v>3</v>
      </c>
      <c r="D4" s="175"/>
      <c r="E4" s="190" t="s">
        <v>4</v>
      </c>
      <c r="F4" s="191"/>
      <c r="G4" s="191"/>
      <c r="H4" s="191"/>
      <c r="I4" s="191"/>
      <c r="J4" s="192"/>
      <c r="K4" s="187" t="s">
        <v>87</v>
      </c>
    </row>
    <row r="5" spans="1:11" ht="32.25" customHeight="1">
      <c r="A5" s="181"/>
      <c r="B5" s="175"/>
      <c r="C5" s="175"/>
      <c r="D5" s="175"/>
      <c r="E5" s="184" t="s">
        <v>5</v>
      </c>
      <c r="F5" s="184"/>
      <c r="G5" s="184" t="s">
        <v>7</v>
      </c>
      <c r="H5" s="175"/>
      <c r="I5" s="184" t="s">
        <v>6</v>
      </c>
      <c r="J5" s="175"/>
      <c r="K5" s="188"/>
    </row>
    <row r="6" spans="1:11" ht="24" customHeight="1">
      <c r="A6" s="181"/>
      <c r="B6" s="175"/>
      <c r="C6" s="48" t="s">
        <v>0</v>
      </c>
      <c r="D6" s="48" t="s">
        <v>2</v>
      </c>
      <c r="E6" s="44" t="s">
        <v>0</v>
      </c>
      <c r="F6" s="45" t="s">
        <v>1</v>
      </c>
      <c r="G6" s="44" t="s">
        <v>0</v>
      </c>
      <c r="H6" s="44" t="s">
        <v>1</v>
      </c>
      <c r="I6" s="44" t="s">
        <v>0</v>
      </c>
      <c r="J6" s="44" t="s">
        <v>1</v>
      </c>
      <c r="K6" s="189"/>
    </row>
    <row r="7" spans="1:11" ht="21.75" customHeight="1">
      <c r="A7" s="182" t="s">
        <v>86</v>
      </c>
      <c r="B7" s="183"/>
      <c r="C7" s="89">
        <f>SUM(C8:C18)</f>
        <v>0</v>
      </c>
      <c r="D7" s="89">
        <f aca="true" t="shared" si="0" ref="D7:J7">SUM(D8:D18)</f>
        <v>0</v>
      </c>
      <c r="E7" s="89">
        <f t="shared" si="0"/>
        <v>0</v>
      </c>
      <c r="F7" s="89">
        <f t="shared" si="0"/>
        <v>0</v>
      </c>
      <c r="G7" s="89">
        <f t="shared" si="0"/>
        <v>0</v>
      </c>
      <c r="H7" s="89">
        <f t="shared" si="0"/>
        <v>0</v>
      </c>
      <c r="I7" s="89">
        <f t="shared" si="0"/>
        <v>0</v>
      </c>
      <c r="J7" s="89">
        <f t="shared" si="0"/>
        <v>0</v>
      </c>
      <c r="K7" s="83"/>
    </row>
    <row r="8" spans="1:11" ht="22.5" customHeight="1">
      <c r="A8" s="91">
        <v>1</v>
      </c>
      <c r="B8" s="92" t="s">
        <v>104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47"/>
    </row>
    <row r="9" spans="1:11" ht="21.75" customHeight="1">
      <c r="A9" s="91">
        <v>2</v>
      </c>
      <c r="B9" s="92" t="s">
        <v>105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47"/>
    </row>
    <row r="10" spans="1:11" ht="21.75" customHeight="1">
      <c r="A10" s="91">
        <v>3</v>
      </c>
      <c r="B10" s="92" t="s">
        <v>106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47"/>
    </row>
    <row r="11" spans="1:11" ht="22.5" customHeight="1">
      <c r="A11" s="91">
        <v>4</v>
      </c>
      <c r="B11" s="92" t="s">
        <v>107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47"/>
    </row>
    <row r="12" spans="1:11" ht="21.75" customHeight="1">
      <c r="A12" s="91">
        <v>5</v>
      </c>
      <c r="B12" s="92" t="s">
        <v>108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47"/>
    </row>
    <row r="13" spans="1:11" ht="24.75" customHeight="1">
      <c r="A13" s="91">
        <v>6</v>
      </c>
      <c r="B13" s="92" t="s">
        <v>109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47"/>
    </row>
    <row r="14" spans="1:11" ht="24" customHeight="1">
      <c r="A14" s="91">
        <v>7</v>
      </c>
      <c r="B14" s="92" t="s">
        <v>110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47"/>
    </row>
    <row r="15" spans="1:11" ht="24.75" customHeight="1">
      <c r="A15" s="91">
        <v>8</v>
      </c>
      <c r="B15" s="92" t="s">
        <v>111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47"/>
    </row>
    <row r="16" spans="1:11" ht="24" customHeight="1">
      <c r="A16" s="91">
        <v>9</v>
      </c>
      <c r="B16" s="92" t="s">
        <v>112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47"/>
    </row>
    <row r="17" spans="1:11" ht="24" customHeight="1">
      <c r="A17" s="91">
        <v>10</v>
      </c>
      <c r="B17" s="92" t="s">
        <v>113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47"/>
    </row>
    <row r="18" spans="1:11" ht="22.5" customHeight="1" thickBot="1">
      <c r="A18" s="93">
        <v>11</v>
      </c>
      <c r="B18" s="94" t="s">
        <v>114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6"/>
    </row>
    <row r="19" spans="1:11" ht="19.5" thickTop="1">
      <c r="A19" s="46"/>
      <c r="B19" s="46"/>
      <c r="C19" s="46"/>
      <c r="D19" s="46"/>
      <c r="E19" s="46"/>
      <c r="F19" s="46"/>
      <c r="G19" s="185" t="s">
        <v>99</v>
      </c>
      <c r="H19" s="186"/>
      <c r="I19" s="186"/>
      <c r="J19" s="186"/>
      <c r="K19" s="186"/>
    </row>
    <row r="20" spans="1:11" ht="18.75">
      <c r="A20" s="177" t="s">
        <v>39</v>
      </c>
      <c r="B20" s="177"/>
      <c r="C20" s="177"/>
      <c r="D20" s="50"/>
      <c r="E20" s="50"/>
      <c r="F20" s="50"/>
      <c r="G20" s="176" t="s">
        <v>117</v>
      </c>
      <c r="H20" s="176"/>
      <c r="I20" s="176"/>
      <c r="J20" s="176"/>
      <c r="K20" s="176"/>
    </row>
    <row r="21" spans="1:12" ht="18.75">
      <c r="A21" s="46"/>
      <c r="B21" s="46"/>
      <c r="C21" s="46"/>
      <c r="D21" s="46"/>
      <c r="E21" s="46"/>
      <c r="F21" s="46"/>
      <c r="G21" s="176" t="s">
        <v>101</v>
      </c>
      <c r="H21" s="176"/>
      <c r="I21" s="176"/>
      <c r="J21" s="176"/>
      <c r="K21" s="176"/>
      <c r="L21" s="43"/>
    </row>
    <row r="22" spans="1:11" ht="18.75">
      <c r="A22" s="46"/>
      <c r="B22" s="46"/>
      <c r="C22" s="46"/>
      <c r="D22" s="46"/>
      <c r="E22" s="46"/>
      <c r="F22" s="46"/>
      <c r="G22" s="88"/>
      <c r="H22" s="88"/>
      <c r="I22" s="88"/>
      <c r="J22" s="88"/>
      <c r="K22" s="46"/>
    </row>
    <row r="23" spans="1:11" ht="18.75">
      <c r="A23" s="46"/>
      <c r="B23" s="46"/>
      <c r="C23" s="46"/>
      <c r="D23" s="46"/>
      <c r="E23" s="46"/>
      <c r="F23" s="46"/>
      <c r="G23" s="88"/>
      <c r="H23" s="88"/>
      <c r="I23" s="88"/>
      <c r="J23" s="88"/>
      <c r="K23" s="46"/>
    </row>
    <row r="24" spans="1:11" ht="18.75">
      <c r="A24" s="46"/>
      <c r="B24" s="46"/>
      <c r="C24" s="46"/>
      <c r="D24" s="46"/>
      <c r="E24" s="46"/>
      <c r="F24" s="46"/>
      <c r="G24" s="88"/>
      <c r="H24" s="88"/>
      <c r="I24" s="88"/>
      <c r="J24" s="88"/>
      <c r="K24" s="46"/>
    </row>
    <row r="25" spans="1:11" ht="18.75">
      <c r="A25" s="176" t="s">
        <v>103</v>
      </c>
      <c r="B25" s="176"/>
      <c r="C25" s="176"/>
      <c r="D25" s="46"/>
      <c r="E25" s="46"/>
      <c r="F25" s="46"/>
      <c r="G25" s="176" t="s">
        <v>102</v>
      </c>
      <c r="H25" s="176"/>
      <c r="I25" s="176"/>
      <c r="J25" s="176"/>
      <c r="K25" s="176"/>
    </row>
    <row r="26" spans="1:11" ht="18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</sheetData>
  <sheetProtection/>
  <mergeCells count="17">
    <mergeCell ref="I5:J5"/>
    <mergeCell ref="A2:K2"/>
    <mergeCell ref="A3:K3"/>
    <mergeCell ref="K4:K6"/>
    <mergeCell ref="A4:A6"/>
    <mergeCell ref="B4:B6"/>
    <mergeCell ref="C4:D5"/>
    <mergeCell ref="E4:J4"/>
    <mergeCell ref="A7:B7"/>
    <mergeCell ref="A20:C20"/>
    <mergeCell ref="E5:F5"/>
    <mergeCell ref="G5:H5"/>
    <mergeCell ref="A25:C25"/>
    <mergeCell ref="G19:K19"/>
    <mergeCell ref="G20:K20"/>
    <mergeCell ref="G21:K21"/>
    <mergeCell ref="G25:K25"/>
  </mergeCells>
  <printOptions/>
  <pageMargins left="0" right="0" top="0" bottom="0" header="0.25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L26"/>
  <sheetViews>
    <sheetView view="pageBreakPreview" zoomScaleNormal="75" zoomScaleSheetLayoutView="100" zoomScalePageLayoutView="0" workbookViewId="0" topLeftCell="A1">
      <selection activeCell="A19" sqref="A19:K25"/>
    </sheetView>
  </sheetViews>
  <sheetFormatPr defaultColWidth="8.88671875" defaultRowHeight="18.75"/>
  <cols>
    <col min="1" max="1" width="4.21484375" style="41" customWidth="1"/>
    <col min="2" max="2" width="23.4453125" style="41" customWidth="1"/>
    <col min="3" max="3" width="7.21484375" style="41" customWidth="1"/>
    <col min="4" max="4" width="9.3359375" style="41" customWidth="1"/>
    <col min="5" max="5" width="6.4453125" style="41" customWidth="1"/>
    <col min="6" max="6" width="10.6640625" style="41" customWidth="1"/>
    <col min="7" max="7" width="7.3359375" style="41" customWidth="1"/>
    <col min="8" max="8" width="10.88671875" style="41" customWidth="1"/>
    <col min="9" max="9" width="8.88671875" style="41" customWidth="1"/>
    <col min="10" max="10" width="9.88671875" style="41" customWidth="1"/>
    <col min="11" max="11" width="11.5546875" style="41" customWidth="1"/>
    <col min="12" max="16384" width="8.88671875" style="41" customWidth="1"/>
  </cols>
  <sheetData>
    <row r="1" ht="15" customHeight="1"/>
    <row r="2" spans="1:11" ht="72" customHeight="1">
      <c r="A2" s="178" t="s">
        <v>120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8.75">
      <c r="A3" s="180" t="s">
        <v>88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9.5" customHeight="1">
      <c r="A4" s="181" t="s">
        <v>84</v>
      </c>
      <c r="B4" s="175" t="s">
        <v>85</v>
      </c>
      <c r="C4" s="175" t="s">
        <v>3</v>
      </c>
      <c r="D4" s="175"/>
      <c r="E4" s="190" t="s">
        <v>4</v>
      </c>
      <c r="F4" s="191"/>
      <c r="G4" s="191"/>
      <c r="H4" s="191"/>
      <c r="I4" s="191"/>
      <c r="J4" s="192"/>
      <c r="K4" s="187" t="s">
        <v>87</v>
      </c>
    </row>
    <row r="5" spans="1:11" ht="32.25" customHeight="1">
      <c r="A5" s="181"/>
      <c r="B5" s="175"/>
      <c r="C5" s="175"/>
      <c r="D5" s="175"/>
      <c r="E5" s="184" t="s">
        <v>5</v>
      </c>
      <c r="F5" s="184"/>
      <c r="G5" s="184" t="s">
        <v>7</v>
      </c>
      <c r="H5" s="175"/>
      <c r="I5" s="184" t="s">
        <v>6</v>
      </c>
      <c r="J5" s="175"/>
      <c r="K5" s="188"/>
    </row>
    <row r="6" spans="1:11" ht="24" customHeight="1">
      <c r="A6" s="181"/>
      <c r="B6" s="175"/>
      <c r="C6" s="45" t="s">
        <v>0</v>
      </c>
      <c r="D6" s="45" t="s">
        <v>2</v>
      </c>
      <c r="E6" s="44" t="s">
        <v>0</v>
      </c>
      <c r="F6" s="45" t="s">
        <v>1</v>
      </c>
      <c r="G6" s="44" t="s">
        <v>0</v>
      </c>
      <c r="H6" s="44" t="s">
        <v>1</v>
      </c>
      <c r="I6" s="44" t="s">
        <v>0</v>
      </c>
      <c r="J6" s="44" t="s">
        <v>1</v>
      </c>
      <c r="K6" s="189"/>
    </row>
    <row r="7" spans="1:11" ht="21.75" customHeight="1">
      <c r="A7" s="182" t="s">
        <v>86</v>
      </c>
      <c r="B7" s="183"/>
      <c r="C7" s="89">
        <f>SUM(C8:C18)</f>
        <v>0</v>
      </c>
      <c r="D7" s="89">
        <f aca="true" t="shared" si="0" ref="D7:J7">SUM(D8:D18)</f>
        <v>0</v>
      </c>
      <c r="E7" s="89">
        <f t="shared" si="0"/>
        <v>0</v>
      </c>
      <c r="F7" s="89">
        <f t="shared" si="0"/>
        <v>0</v>
      </c>
      <c r="G7" s="89">
        <f t="shared" si="0"/>
        <v>0</v>
      </c>
      <c r="H7" s="89">
        <f t="shared" si="0"/>
        <v>0</v>
      </c>
      <c r="I7" s="89">
        <f t="shared" si="0"/>
        <v>0</v>
      </c>
      <c r="J7" s="89">
        <f t="shared" si="0"/>
        <v>0</v>
      </c>
      <c r="K7" s="83"/>
    </row>
    <row r="8" spans="1:11" ht="21.75" customHeight="1">
      <c r="A8" s="91">
        <v>1</v>
      </c>
      <c r="B8" s="92" t="s">
        <v>104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47"/>
    </row>
    <row r="9" spans="1:11" ht="22.5" customHeight="1">
      <c r="A9" s="91">
        <v>2</v>
      </c>
      <c r="B9" s="92" t="s">
        <v>105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47"/>
    </row>
    <row r="10" spans="1:11" ht="21" customHeight="1">
      <c r="A10" s="91">
        <v>3</v>
      </c>
      <c r="B10" s="92" t="s">
        <v>106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47"/>
    </row>
    <row r="11" spans="1:11" ht="22.5" customHeight="1">
      <c r="A11" s="91">
        <v>4</v>
      </c>
      <c r="B11" s="92" t="s">
        <v>107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47"/>
    </row>
    <row r="12" spans="1:11" ht="22.5" customHeight="1">
      <c r="A12" s="91">
        <v>5</v>
      </c>
      <c r="B12" s="92" t="s">
        <v>108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47"/>
    </row>
    <row r="13" spans="1:11" ht="24" customHeight="1">
      <c r="A13" s="91">
        <v>6</v>
      </c>
      <c r="B13" s="92" t="s">
        <v>109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47"/>
    </row>
    <row r="14" spans="1:11" ht="23.25" customHeight="1">
      <c r="A14" s="91">
        <v>7</v>
      </c>
      <c r="B14" s="92" t="s">
        <v>110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47"/>
    </row>
    <row r="15" spans="1:11" ht="24" customHeight="1">
      <c r="A15" s="91">
        <v>8</v>
      </c>
      <c r="B15" s="92" t="s">
        <v>111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47"/>
    </row>
    <row r="16" spans="1:11" ht="24" customHeight="1">
      <c r="A16" s="91">
        <v>9</v>
      </c>
      <c r="B16" s="92" t="s">
        <v>112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47"/>
    </row>
    <row r="17" spans="1:11" ht="21.75" customHeight="1">
      <c r="A17" s="91">
        <v>10</v>
      </c>
      <c r="B17" s="92" t="s">
        <v>113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47"/>
    </row>
    <row r="18" spans="1:11" ht="21" customHeight="1" thickBot="1">
      <c r="A18" s="93">
        <v>11</v>
      </c>
      <c r="B18" s="94" t="s">
        <v>114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6"/>
    </row>
    <row r="19" spans="1:11" ht="19.5" thickTop="1">
      <c r="A19" s="46"/>
      <c r="B19" s="46"/>
      <c r="C19" s="46"/>
      <c r="D19" s="46"/>
      <c r="E19" s="46"/>
      <c r="F19" s="46"/>
      <c r="G19" s="185" t="s">
        <v>99</v>
      </c>
      <c r="H19" s="186"/>
      <c r="I19" s="186"/>
      <c r="J19" s="186"/>
      <c r="K19" s="186"/>
    </row>
    <row r="20" spans="1:11" ht="18.75">
      <c r="A20" s="177" t="s">
        <v>39</v>
      </c>
      <c r="B20" s="177"/>
      <c r="C20" s="177"/>
      <c r="D20" s="50"/>
      <c r="E20" s="50"/>
      <c r="F20" s="50"/>
      <c r="G20" s="176" t="s">
        <v>117</v>
      </c>
      <c r="H20" s="176"/>
      <c r="I20" s="176"/>
      <c r="J20" s="176"/>
      <c r="K20" s="176"/>
    </row>
    <row r="21" spans="1:12" ht="18.75">
      <c r="A21" s="46"/>
      <c r="B21" s="46"/>
      <c r="C21" s="46"/>
      <c r="D21" s="46"/>
      <c r="E21" s="46"/>
      <c r="F21" s="46"/>
      <c r="G21" s="176" t="s">
        <v>101</v>
      </c>
      <c r="H21" s="176"/>
      <c r="I21" s="176"/>
      <c r="J21" s="176"/>
      <c r="K21" s="176"/>
      <c r="L21" s="43"/>
    </row>
    <row r="22" spans="1:11" ht="18.75">
      <c r="A22" s="46"/>
      <c r="B22" s="46"/>
      <c r="C22" s="46"/>
      <c r="D22" s="46"/>
      <c r="E22" s="46"/>
      <c r="F22" s="46"/>
      <c r="G22" s="88"/>
      <c r="H22" s="88"/>
      <c r="I22" s="88"/>
      <c r="J22" s="88"/>
      <c r="K22" s="46"/>
    </row>
    <row r="23" spans="1:11" ht="18.75">
      <c r="A23" s="46"/>
      <c r="B23" s="46"/>
      <c r="C23" s="46"/>
      <c r="D23" s="46"/>
      <c r="E23" s="46"/>
      <c r="F23" s="46"/>
      <c r="G23" s="88"/>
      <c r="H23" s="88"/>
      <c r="I23" s="88"/>
      <c r="J23" s="88"/>
      <c r="K23" s="46"/>
    </row>
    <row r="24" spans="1:11" ht="18.75">
      <c r="A24" s="46"/>
      <c r="B24" s="46"/>
      <c r="C24" s="46"/>
      <c r="D24" s="46"/>
      <c r="E24" s="46"/>
      <c r="F24" s="46"/>
      <c r="G24" s="88"/>
      <c r="H24" s="88"/>
      <c r="I24" s="88"/>
      <c r="J24" s="88"/>
      <c r="K24" s="46"/>
    </row>
    <row r="25" spans="1:11" ht="18.75">
      <c r="A25" s="176" t="s">
        <v>103</v>
      </c>
      <c r="B25" s="176"/>
      <c r="C25" s="176"/>
      <c r="D25" s="46"/>
      <c r="E25" s="46"/>
      <c r="F25" s="46"/>
      <c r="G25" s="176" t="s">
        <v>102</v>
      </c>
      <c r="H25" s="176"/>
      <c r="I25" s="176"/>
      <c r="J25" s="176"/>
      <c r="K25" s="176"/>
    </row>
    <row r="26" spans="1:11" ht="18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</sheetData>
  <sheetProtection/>
  <mergeCells count="17">
    <mergeCell ref="A2:K2"/>
    <mergeCell ref="A4:A6"/>
    <mergeCell ref="B4:B6"/>
    <mergeCell ref="C4:D5"/>
    <mergeCell ref="E4:J4"/>
    <mergeCell ref="K4:K6"/>
    <mergeCell ref="E5:F5"/>
    <mergeCell ref="G5:H5"/>
    <mergeCell ref="I5:J5"/>
    <mergeCell ref="G21:K21"/>
    <mergeCell ref="A25:C25"/>
    <mergeCell ref="G25:K25"/>
    <mergeCell ref="A3:K3"/>
    <mergeCell ref="A7:B7"/>
    <mergeCell ref="G19:K19"/>
    <mergeCell ref="A20:C20"/>
    <mergeCell ref="G20:K20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2:L26"/>
  <sheetViews>
    <sheetView view="pageBreakPreview" zoomScaleNormal="75" zoomScaleSheetLayoutView="100" zoomScalePageLayoutView="0" workbookViewId="0" topLeftCell="A1">
      <selection activeCell="B4" sqref="B4:B6"/>
    </sheetView>
  </sheetViews>
  <sheetFormatPr defaultColWidth="8.88671875" defaultRowHeight="18.75"/>
  <cols>
    <col min="1" max="1" width="4.21484375" style="41" customWidth="1"/>
    <col min="2" max="2" width="23.10546875" style="41" customWidth="1"/>
    <col min="3" max="3" width="6.3359375" style="41" customWidth="1"/>
    <col min="4" max="4" width="9.21484375" style="41" customWidth="1"/>
    <col min="5" max="5" width="6.4453125" style="41" customWidth="1"/>
    <col min="6" max="6" width="10.3359375" style="41" customWidth="1"/>
    <col min="7" max="7" width="6.5546875" style="41" customWidth="1"/>
    <col min="8" max="8" width="9.21484375" style="41" customWidth="1"/>
    <col min="9" max="9" width="6.77734375" style="41" customWidth="1"/>
    <col min="10" max="10" width="8.77734375" style="41" customWidth="1"/>
    <col min="11" max="11" width="6.88671875" style="41" customWidth="1"/>
    <col min="12" max="12" width="10.3359375" style="41" customWidth="1"/>
    <col min="13" max="16384" width="8.88671875" style="41" customWidth="1"/>
  </cols>
  <sheetData>
    <row r="1" ht="15" customHeight="1"/>
    <row r="2" spans="1:12" ht="72" customHeight="1">
      <c r="A2" s="178" t="s">
        <v>121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8.75">
      <c r="A3" s="194" t="s">
        <v>93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ht="19.5" customHeight="1">
      <c r="A4" s="181" t="s">
        <v>84</v>
      </c>
      <c r="B4" s="175" t="s">
        <v>85</v>
      </c>
      <c r="C4" s="175" t="s">
        <v>9</v>
      </c>
      <c r="D4" s="175"/>
      <c r="E4" s="175" t="s">
        <v>4</v>
      </c>
      <c r="F4" s="175"/>
      <c r="G4" s="175"/>
      <c r="H4" s="175"/>
      <c r="I4" s="175"/>
      <c r="J4" s="175"/>
      <c r="K4" s="175"/>
      <c r="L4" s="175"/>
    </row>
    <row r="5" spans="1:12" ht="60.75" customHeight="1">
      <c r="A5" s="181"/>
      <c r="B5" s="175"/>
      <c r="C5" s="175"/>
      <c r="D5" s="175"/>
      <c r="E5" s="184" t="s">
        <v>10</v>
      </c>
      <c r="F5" s="184"/>
      <c r="G5" s="184" t="s">
        <v>11</v>
      </c>
      <c r="H5" s="175"/>
      <c r="I5" s="184" t="s">
        <v>12</v>
      </c>
      <c r="J5" s="175"/>
      <c r="K5" s="184" t="s">
        <v>13</v>
      </c>
      <c r="L5" s="175"/>
    </row>
    <row r="6" spans="1:12" ht="18" customHeight="1">
      <c r="A6" s="181"/>
      <c r="B6" s="175"/>
      <c r="C6" s="45" t="s">
        <v>0</v>
      </c>
      <c r="D6" s="45" t="s">
        <v>2</v>
      </c>
      <c r="E6" s="44" t="s">
        <v>0</v>
      </c>
      <c r="F6" s="45" t="s">
        <v>1</v>
      </c>
      <c r="G6" s="44" t="s">
        <v>0</v>
      </c>
      <c r="H6" s="44" t="s">
        <v>1</v>
      </c>
      <c r="I6" s="44" t="s">
        <v>0</v>
      </c>
      <c r="J6" s="44" t="s">
        <v>1</v>
      </c>
      <c r="K6" s="44" t="s">
        <v>0</v>
      </c>
      <c r="L6" s="44" t="s">
        <v>1</v>
      </c>
    </row>
    <row r="7" spans="1:12" ht="21.75" customHeight="1">
      <c r="A7" s="182" t="s">
        <v>86</v>
      </c>
      <c r="B7" s="183"/>
      <c r="C7" s="97">
        <f>SUM(C8:C18)</f>
        <v>0</v>
      </c>
      <c r="D7" s="97">
        <f aca="true" t="shared" si="0" ref="D7:L7">SUM(D8:D18)</f>
        <v>0</v>
      </c>
      <c r="E7" s="97">
        <f t="shared" si="0"/>
        <v>0</v>
      </c>
      <c r="F7" s="97">
        <f t="shared" si="0"/>
        <v>0</v>
      </c>
      <c r="G7" s="97">
        <f t="shared" si="0"/>
        <v>0</v>
      </c>
      <c r="H7" s="97">
        <f t="shared" si="0"/>
        <v>0</v>
      </c>
      <c r="I7" s="97">
        <f t="shared" si="0"/>
        <v>0</v>
      </c>
      <c r="J7" s="97">
        <f t="shared" si="0"/>
        <v>0</v>
      </c>
      <c r="K7" s="97">
        <f t="shared" si="0"/>
        <v>0</v>
      </c>
      <c r="L7" s="97">
        <f t="shared" si="0"/>
        <v>0</v>
      </c>
    </row>
    <row r="8" spans="1:12" ht="18.75">
      <c r="A8" s="91">
        <v>1</v>
      </c>
      <c r="B8" s="92" t="s">
        <v>104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</row>
    <row r="9" spans="1:12" ht="18.75">
      <c r="A9" s="91">
        <v>2</v>
      </c>
      <c r="B9" s="92" t="s">
        <v>105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</row>
    <row r="10" spans="1:12" ht="18.75">
      <c r="A10" s="91">
        <v>3</v>
      </c>
      <c r="B10" s="92" t="s">
        <v>106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</row>
    <row r="11" spans="1:12" ht="18.75">
      <c r="A11" s="91">
        <v>4</v>
      </c>
      <c r="B11" s="92" t="s">
        <v>107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</row>
    <row r="12" spans="1:12" ht="18.75">
      <c r="A12" s="91">
        <v>5</v>
      </c>
      <c r="B12" s="92" t="s">
        <v>108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</row>
    <row r="13" spans="1:12" ht="18.75">
      <c r="A13" s="91">
        <v>6</v>
      </c>
      <c r="B13" s="92" t="s">
        <v>109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</row>
    <row r="14" spans="1:12" ht="18.75">
      <c r="A14" s="91">
        <v>7</v>
      </c>
      <c r="B14" s="92" t="s">
        <v>110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</row>
    <row r="15" spans="1:12" ht="18.75">
      <c r="A15" s="91">
        <v>8</v>
      </c>
      <c r="B15" s="92" t="s">
        <v>111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</row>
    <row r="16" spans="1:12" ht="18.75">
      <c r="A16" s="91">
        <v>9</v>
      </c>
      <c r="B16" s="92" t="s">
        <v>112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</row>
    <row r="17" spans="1:12" ht="18.75">
      <c r="A17" s="91">
        <v>10</v>
      </c>
      <c r="B17" s="92" t="s">
        <v>113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</row>
    <row r="18" spans="1:12" ht="19.5" thickBot="1">
      <c r="A18" s="93">
        <v>11</v>
      </c>
      <c r="B18" s="94" t="s">
        <v>114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</row>
    <row r="19" spans="1:12" ht="19.5" thickTop="1">
      <c r="A19" s="46"/>
      <c r="B19" s="46"/>
      <c r="C19" s="46"/>
      <c r="D19" s="46"/>
      <c r="E19" s="46"/>
      <c r="F19" s="46"/>
      <c r="G19" s="185" t="s">
        <v>99</v>
      </c>
      <c r="H19" s="186"/>
      <c r="I19" s="186"/>
      <c r="J19" s="186"/>
      <c r="K19" s="186"/>
      <c r="L19" s="193"/>
    </row>
    <row r="20" spans="1:12" ht="18.75">
      <c r="A20" s="177" t="s">
        <v>39</v>
      </c>
      <c r="B20" s="177"/>
      <c r="C20" s="177"/>
      <c r="D20" s="50"/>
      <c r="E20" s="50"/>
      <c r="F20" s="50"/>
      <c r="G20" s="176" t="s">
        <v>117</v>
      </c>
      <c r="H20" s="176"/>
      <c r="I20" s="176"/>
      <c r="J20" s="176"/>
      <c r="K20" s="176"/>
      <c r="L20" s="176"/>
    </row>
    <row r="21" spans="1:12" ht="18.75">
      <c r="A21" s="46"/>
      <c r="B21" s="46"/>
      <c r="C21" s="46"/>
      <c r="D21" s="46"/>
      <c r="E21" s="46"/>
      <c r="F21" s="46"/>
      <c r="G21" s="176" t="s">
        <v>101</v>
      </c>
      <c r="H21" s="176"/>
      <c r="I21" s="176"/>
      <c r="J21" s="176"/>
      <c r="K21" s="176"/>
      <c r="L21" s="176"/>
    </row>
    <row r="22" spans="1:11" ht="18.75">
      <c r="A22" s="46"/>
      <c r="B22" s="46"/>
      <c r="C22" s="46"/>
      <c r="D22" s="46"/>
      <c r="E22" s="46"/>
      <c r="F22" s="46"/>
      <c r="G22" s="88"/>
      <c r="H22" s="88"/>
      <c r="I22" s="88"/>
      <c r="J22" s="88"/>
      <c r="K22" s="46"/>
    </row>
    <row r="23" spans="1:11" ht="18.75">
      <c r="A23" s="46"/>
      <c r="B23" s="46"/>
      <c r="C23" s="46"/>
      <c r="D23" s="46"/>
      <c r="E23" s="46"/>
      <c r="F23" s="46"/>
      <c r="G23" s="88"/>
      <c r="H23" s="88"/>
      <c r="I23" s="88"/>
      <c r="J23" s="88"/>
      <c r="K23" s="46"/>
    </row>
    <row r="24" spans="1:11" ht="18.75">
      <c r="A24" s="46"/>
      <c r="B24" s="46"/>
      <c r="C24" s="46"/>
      <c r="D24" s="46"/>
      <c r="E24" s="46"/>
      <c r="F24" s="46"/>
      <c r="G24" s="88"/>
      <c r="H24" s="88"/>
      <c r="I24" s="88"/>
      <c r="J24" s="88"/>
      <c r="K24" s="46"/>
    </row>
    <row r="25" spans="1:12" ht="18.75">
      <c r="A25" s="176" t="s">
        <v>103</v>
      </c>
      <c r="B25" s="176"/>
      <c r="C25" s="176"/>
      <c r="D25" s="46"/>
      <c r="E25" s="46"/>
      <c r="F25" s="46"/>
      <c r="G25" s="176" t="s">
        <v>102</v>
      </c>
      <c r="H25" s="176"/>
      <c r="I25" s="176"/>
      <c r="J25" s="176"/>
      <c r="K25" s="176"/>
      <c r="L25" s="176"/>
    </row>
    <row r="26" spans="1:11" ht="18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</sheetData>
  <sheetProtection/>
  <mergeCells count="17">
    <mergeCell ref="A2:L2"/>
    <mergeCell ref="A3:L3"/>
    <mergeCell ref="A7:B7"/>
    <mergeCell ref="E4:L4"/>
    <mergeCell ref="K5:L5"/>
    <mergeCell ref="A4:A6"/>
    <mergeCell ref="B4:B6"/>
    <mergeCell ref="C4:D5"/>
    <mergeCell ref="E5:F5"/>
    <mergeCell ref="G5:H5"/>
    <mergeCell ref="I5:J5"/>
    <mergeCell ref="A25:C25"/>
    <mergeCell ref="G19:L19"/>
    <mergeCell ref="G20:L20"/>
    <mergeCell ref="G21:L21"/>
    <mergeCell ref="G25:L25"/>
    <mergeCell ref="A20:C20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2:L26"/>
  <sheetViews>
    <sheetView view="pageBreakPreview" zoomScaleNormal="75" zoomScaleSheetLayoutView="100" zoomScalePageLayoutView="0" workbookViewId="0" topLeftCell="A1">
      <selection activeCell="B4" sqref="B4:B6"/>
    </sheetView>
  </sheetViews>
  <sheetFormatPr defaultColWidth="8.88671875" defaultRowHeight="18.75"/>
  <cols>
    <col min="1" max="1" width="4.21484375" style="41" customWidth="1"/>
    <col min="2" max="2" width="22.21484375" style="41" customWidth="1"/>
    <col min="3" max="3" width="6.99609375" style="41" customWidth="1"/>
    <col min="4" max="4" width="9.5546875" style="41" customWidth="1"/>
    <col min="5" max="5" width="6.88671875" style="41" customWidth="1"/>
    <col min="6" max="6" width="10.3359375" style="41" customWidth="1"/>
    <col min="7" max="7" width="7.6640625" style="41" customWidth="1"/>
    <col min="8" max="8" width="10.4453125" style="41" customWidth="1"/>
    <col min="9" max="9" width="7.99609375" style="41" customWidth="1"/>
    <col min="10" max="10" width="8.99609375" style="41" customWidth="1"/>
    <col min="11" max="11" width="5.99609375" style="41" customWidth="1"/>
    <col min="12" max="12" width="10.99609375" style="41" customWidth="1"/>
    <col min="13" max="16384" width="8.88671875" style="41" customWidth="1"/>
  </cols>
  <sheetData>
    <row r="1" ht="15" customHeight="1"/>
    <row r="2" spans="1:12" ht="72" customHeight="1">
      <c r="A2" s="178" t="s">
        <v>122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8.75">
      <c r="A3" s="194" t="s">
        <v>93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ht="19.5" customHeight="1">
      <c r="A4" s="181" t="s">
        <v>84</v>
      </c>
      <c r="B4" s="175" t="s">
        <v>85</v>
      </c>
      <c r="C4" s="175" t="s">
        <v>9</v>
      </c>
      <c r="D4" s="175"/>
      <c r="E4" s="175" t="s">
        <v>4</v>
      </c>
      <c r="F4" s="175"/>
      <c r="G4" s="175"/>
      <c r="H4" s="175"/>
      <c r="I4" s="175"/>
      <c r="J4" s="175"/>
      <c r="K4" s="175"/>
      <c r="L4" s="175"/>
    </row>
    <row r="5" spans="1:12" ht="60.75" customHeight="1">
      <c r="A5" s="181"/>
      <c r="B5" s="175"/>
      <c r="C5" s="175"/>
      <c r="D5" s="175"/>
      <c r="E5" s="184" t="s">
        <v>10</v>
      </c>
      <c r="F5" s="184"/>
      <c r="G5" s="184" t="s">
        <v>11</v>
      </c>
      <c r="H5" s="175"/>
      <c r="I5" s="184" t="s">
        <v>12</v>
      </c>
      <c r="J5" s="175"/>
      <c r="K5" s="184" t="s">
        <v>13</v>
      </c>
      <c r="L5" s="175"/>
    </row>
    <row r="6" spans="1:12" ht="18" customHeight="1">
      <c r="A6" s="181"/>
      <c r="B6" s="175"/>
      <c r="C6" s="45" t="s">
        <v>0</v>
      </c>
      <c r="D6" s="45" t="s">
        <v>2</v>
      </c>
      <c r="E6" s="44" t="s">
        <v>0</v>
      </c>
      <c r="F6" s="45" t="s">
        <v>1</v>
      </c>
      <c r="G6" s="44" t="s">
        <v>0</v>
      </c>
      <c r="H6" s="44" t="s">
        <v>1</v>
      </c>
      <c r="I6" s="44" t="s">
        <v>0</v>
      </c>
      <c r="J6" s="44" t="s">
        <v>1</v>
      </c>
      <c r="K6" s="44" t="s">
        <v>0</v>
      </c>
      <c r="L6" s="44" t="s">
        <v>1</v>
      </c>
    </row>
    <row r="7" spans="1:12" ht="21.75" customHeight="1">
      <c r="A7" s="182" t="s">
        <v>86</v>
      </c>
      <c r="B7" s="183"/>
      <c r="C7" s="97">
        <f>SUM(C8:C18)</f>
        <v>0</v>
      </c>
      <c r="D7" s="97">
        <f aca="true" t="shared" si="0" ref="D7:L7">SUM(D8:D18)</f>
        <v>0</v>
      </c>
      <c r="E7" s="97">
        <f t="shared" si="0"/>
        <v>0</v>
      </c>
      <c r="F7" s="97">
        <f t="shared" si="0"/>
        <v>0</v>
      </c>
      <c r="G7" s="97">
        <f t="shared" si="0"/>
        <v>0</v>
      </c>
      <c r="H7" s="97">
        <f t="shared" si="0"/>
        <v>0</v>
      </c>
      <c r="I7" s="97">
        <f t="shared" si="0"/>
        <v>0</v>
      </c>
      <c r="J7" s="97">
        <f t="shared" si="0"/>
        <v>0</v>
      </c>
      <c r="K7" s="97">
        <f t="shared" si="0"/>
        <v>0</v>
      </c>
      <c r="L7" s="97">
        <f t="shared" si="0"/>
        <v>0</v>
      </c>
    </row>
    <row r="8" spans="1:12" ht="21.75" customHeight="1">
      <c r="A8" s="91">
        <v>1</v>
      </c>
      <c r="B8" s="92" t="s">
        <v>104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</row>
    <row r="9" spans="1:12" ht="21.75" customHeight="1">
      <c r="A9" s="91">
        <v>2</v>
      </c>
      <c r="B9" s="92" t="s">
        <v>105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</row>
    <row r="10" spans="1:12" ht="21" customHeight="1">
      <c r="A10" s="91">
        <v>3</v>
      </c>
      <c r="B10" s="92" t="s">
        <v>106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</row>
    <row r="11" spans="1:12" ht="21.75" customHeight="1">
      <c r="A11" s="91">
        <v>4</v>
      </c>
      <c r="B11" s="92" t="s">
        <v>107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</row>
    <row r="12" spans="1:12" ht="21.75" customHeight="1">
      <c r="A12" s="91">
        <v>5</v>
      </c>
      <c r="B12" s="92" t="s">
        <v>108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</row>
    <row r="13" spans="1:12" ht="21.75" customHeight="1">
      <c r="A13" s="91">
        <v>6</v>
      </c>
      <c r="B13" s="92" t="s">
        <v>109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</row>
    <row r="14" spans="1:12" ht="22.5" customHeight="1">
      <c r="A14" s="91">
        <v>7</v>
      </c>
      <c r="B14" s="92" t="s">
        <v>110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</row>
    <row r="15" spans="1:12" ht="21.75" customHeight="1">
      <c r="A15" s="91">
        <v>8</v>
      </c>
      <c r="B15" s="92" t="s">
        <v>111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</row>
    <row r="16" spans="1:12" ht="23.25" customHeight="1">
      <c r="A16" s="91">
        <v>9</v>
      </c>
      <c r="B16" s="92" t="s">
        <v>112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</row>
    <row r="17" spans="1:12" ht="24" customHeight="1">
      <c r="A17" s="91">
        <v>10</v>
      </c>
      <c r="B17" s="92" t="s">
        <v>113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</row>
    <row r="18" spans="1:12" ht="23.25" customHeight="1" thickBot="1">
      <c r="A18" s="93">
        <v>11</v>
      </c>
      <c r="B18" s="94" t="s">
        <v>114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</row>
    <row r="19" spans="1:12" ht="19.5" thickTop="1">
      <c r="A19" s="46"/>
      <c r="B19" s="46"/>
      <c r="C19" s="46"/>
      <c r="D19" s="46"/>
      <c r="E19" s="46"/>
      <c r="F19" s="46"/>
      <c r="G19" s="185" t="s">
        <v>99</v>
      </c>
      <c r="H19" s="186"/>
      <c r="I19" s="186"/>
      <c r="J19" s="186"/>
      <c r="K19" s="186"/>
      <c r="L19" s="193"/>
    </row>
    <row r="20" spans="1:12" ht="18.75">
      <c r="A20" s="177" t="s">
        <v>39</v>
      </c>
      <c r="B20" s="177"/>
      <c r="C20" s="177"/>
      <c r="D20" s="50"/>
      <c r="E20" s="50"/>
      <c r="F20" s="50"/>
      <c r="G20" s="176" t="s">
        <v>117</v>
      </c>
      <c r="H20" s="176"/>
      <c r="I20" s="176"/>
      <c r="J20" s="176"/>
      <c r="K20" s="176"/>
      <c r="L20" s="176"/>
    </row>
    <row r="21" spans="1:12" ht="18.75">
      <c r="A21" s="46"/>
      <c r="B21" s="46"/>
      <c r="C21" s="46"/>
      <c r="D21" s="46"/>
      <c r="E21" s="46"/>
      <c r="F21" s="46"/>
      <c r="G21" s="176" t="s">
        <v>101</v>
      </c>
      <c r="H21" s="176"/>
      <c r="I21" s="176"/>
      <c r="J21" s="176"/>
      <c r="K21" s="176"/>
      <c r="L21" s="176"/>
    </row>
    <row r="22" spans="1:11" ht="18.75">
      <c r="A22" s="46"/>
      <c r="B22" s="46"/>
      <c r="C22" s="46"/>
      <c r="D22" s="46"/>
      <c r="E22" s="46"/>
      <c r="F22" s="46"/>
      <c r="G22" s="88"/>
      <c r="H22" s="88"/>
      <c r="I22" s="88"/>
      <c r="J22" s="88"/>
      <c r="K22" s="46"/>
    </row>
    <row r="23" spans="1:11" ht="18.75">
      <c r="A23" s="46"/>
      <c r="B23" s="46"/>
      <c r="C23" s="46"/>
      <c r="D23" s="46"/>
      <c r="E23" s="46"/>
      <c r="F23" s="46"/>
      <c r="G23" s="88"/>
      <c r="H23" s="88"/>
      <c r="I23" s="88"/>
      <c r="J23" s="88"/>
      <c r="K23" s="46"/>
    </row>
    <row r="24" spans="1:11" ht="18.75">
      <c r="A24" s="46"/>
      <c r="B24" s="46"/>
      <c r="C24" s="46"/>
      <c r="D24" s="46"/>
      <c r="E24" s="46"/>
      <c r="F24" s="46"/>
      <c r="G24" s="88"/>
      <c r="H24" s="88"/>
      <c r="I24" s="88"/>
      <c r="J24" s="88"/>
      <c r="K24" s="46"/>
    </row>
    <row r="25" spans="1:12" ht="18.75">
      <c r="A25" s="176" t="s">
        <v>103</v>
      </c>
      <c r="B25" s="176"/>
      <c r="C25" s="176"/>
      <c r="D25" s="46"/>
      <c r="E25" s="46"/>
      <c r="F25" s="46"/>
      <c r="G25" s="176" t="s">
        <v>102</v>
      </c>
      <c r="H25" s="176"/>
      <c r="I25" s="176"/>
      <c r="J25" s="176"/>
      <c r="K25" s="176"/>
      <c r="L25" s="176"/>
    </row>
    <row r="26" spans="1:11" ht="18.75">
      <c r="A26" s="46"/>
      <c r="B26" s="46"/>
      <c r="C26" s="46"/>
      <c r="D26" s="46"/>
      <c r="E26" s="46"/>
      <c r="F26" s="46"/>
      <c r="I26" s="46"/>
      <c r="J26" s="46"/>
      <c r="K26" s="46"/>
    </row>
  </sheetData>
  <sheetProtection/>
  <mergeCells count="17">
    <mergeCell ref="G19:L19"/>
    <mergeCell ref="A20:C20"/>
    <mergeCell ref="G20:L20"/>
    <mergeCell ref="E5:F5"/>
    <mergeCell ref="G5:H5"/>
    <mergeCell ref="I5:J5"/>
    <mergeCell ref="K5:L5"/>
    <mergeCell ref="G21:L21"/>
    <mergeCell ref="A25:C25"/>
    <mergeCell ref="G25:L25"/>
    <mergeCell ref="A2:L2"/>
    <mergeCell ref="A3:L3"/>
    <mergeCell ref="A4:A6"/>
    <mergeCell ref="B4:B6"/>
    <mergeCell ref="C4:D5"/>
    <mergeCell ref="E4:L4"/>
    <mergeCell ref="A7:B7"/>
  </mergeCells>
  <printOptions/>
  <pageMargins left="0" right="0" top="0" bottom="0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2016-04-13T01:23:24Z</cp:lastPrinted>
  <dcterms:created xsi:type="dcterms:W3CDTF">2012-08-09T20:57:34Z</dcterms:created>
  <dcterms:modified xsi:type="dcterms:W3CDTF">2016-04-14T01:09:08Z</dcterms:modified>
  <cp:category/>
  <cp:version/>
  <cp:contentType/>
  <cp:contentStatus/>
</cp:coreProperties>
</file>